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CD432EA3-E894-4020-9F88-2B8104515EE8}" xr6:coauthVersionLast="45" xr6:coauthVersionMax="45" xr10:uidLastSave="{00000000-0000-0000-0000-000000000000}"/>
  <workbookProtection workbookAlgorithmName="SHA-512" workbookHashValue="UzlJ+HqdL2SSOqbRwh82fkQ5rEcqrMX5OQoI0YKcjW+Nj1ad2l/+O5nftXo12Jmr9X0vBWExhZ/O9AhkbPE3tw==" workbookSaltValue="shHFen5NRuQa8Nwcn47QuQ==" workbookSpinCount="100000" lockStructure="1"/>
  <bookViews>
    <workbookView xWindow="-120" yWindow="-120" windowWidth="20730" windowHeight="11160" tabRatio="1000" xr2:uid="{00000000-000D-0000-FFFF-FFFF00000000}"/>
  </bookViews>
  <sheets>
    <sheet name="总甘特图" sheetId="13" r:id="rId1"/>
    <sheet name="技术培训" sheetId="8" r:id="rId2"/>
    <sheet name="讨论会" sheetId="1" r:id="rId3"/>
    <sheet name="耗材讨论" sheetId="2" r:id="rId4"/>
    <sheet name="仪器讨论" sheetId="3" r:id="rId5"/>
    <sheet name="工作计划培训" sheetId="9" r:id="rId6"/>
    <sheet name="文件编写培训" sheetId="11" r:id="rId7"/>
    <sheet name="STP计划" sheetId="6" r:id="rId8"/>
    <sheet name="SMP计划" sheetId="14" r:id="rId9"/>
    <sheet name="审计计划" sheetId="15" r:id="rId10"/>
    <sheet name="SOP计划" sheetId="5" r:id="rId11"/>
    <sheet name="设备仪器采购、验证甘特图" sheetId="4" r:id="rId12"/>
    <sheet name="方法学进度" sheetId="7" r:id="rId13"/>
  </sheets>
  <calcPr calcId="191029"/>
</workbook>
</file>

<file path=xl/calcChain.xml><?xml version="1.0" encoding="utf-8"?>
<calcChain xmlns="http://schemas.openxmlformats.org/spreadsheetml/2006/main">
  <c r="D2" i="13" l="1"/>
  <c r="I2" i="13"/>
  <c r="E3" i="13" s="1"/>
  <c r="F3" i="13" s="1"/>
  <c r="D4" i="1"/>
  <c r="D7" i="1"/>
  <c r="D6" i="1"/>
  <c r="D5" i="1"/>
  <c r="D5" i="8"/>
  <c r="D6" i="8"/>
  <c r="D7" i="8"/>
  <c r="D8" i="8"/>
  <c r="D4" i="8"/>
  <c r="D15" i="13"/>
  <c r="D4" i="13"/>
  <c r="B8" i="13" s="1"/>
  <c r="D8" i="13" s="1"/>
  <c r="D5" i="13"/>
  <c r="D6" i="13"/>
  <c r="B14" i="13" s="1"/>
  <c r="D14" i="13" s="1"/>
  <c r="D9" i="13"/>
  <c r="B12" i="13" s="1"/>
  <c r="D12" i="13" s="1"/>
  <c r="B13" i="13" s="1"/>
  <c r="D13" i="13" s="1"/>
  <c r="D3" i="13"/>
  <c r="J2" i="13" l="1"/>
  <c r="E2" i="13"/>
  <c r="F2" i="13" s="1"/>
  <c r="E8" i="13"/>
  <c r="F8" i="13" s="1"/>
  <c r="E15" i="13"/>
  <c r="F15" i="13" s="1"/>
  <c r="E6" i="13"/>
  <c r="F6" i="13" s="1"/>
  <c r="E12" i="13"/>
  <c r="F12" i="13" s="1"/>
  <c r="E14" i="13"/>
  <c r="F14" i="13" s="1"/>
  <c r="E5" i="13"/>
  <c r="F5" i="13" s="1"/>
  <c r="E13" i="13"/>
  <c r="F13" i="13" s="1"/>
  <c r="E9" i="13"/>
  <c r="F9" i="13" s="1"/>
  <c r="E4" i="13"/>
  <c r="F4" i="13" s="1"/>
  <c r="B10" i="13"/>
  <c r="D10" i="13" s="1"/>
  <c r="E10" i="13" s="1"/>
  <c r="F10" i="13" s="1"/>
  <c r="B11" i="13" l="1"/>
  <c r="D11" i="13" s="1"/>
  <c r="E11" i="13" s="1"/>
  <c r="F11" i="13" s="1"/>
</calcChain>
</file>

<file path=xl/sharedStrings.xml><?xml version="1.0" encoding="utf-8"?>
<sst xmlns="http://schemas.openxmlformats.org/spreadsheetml/2006/main" count="708" uniqueCount="405">
  <si>
    <t>部次</t>
  </si>
  <si>
    <t>品名/通则名</t>
  </si>
  <si>
    <t>项目</t>
  </si>
  <si>
    <t>改变的内容</t>
  </si>
  <si>
    <t>指标</t>
  </si>
  <si>
    <t>原标准</t>
  </si>
  <si>
    <t>文件计划</t>
  </si>
  <si>
    <t>审计计划</t>
  </si>
  <si>
    <t>需要买试剂/耗材</t>
  </si>
  <si>
    <t>需要买仪器</t>
  </si>
  <si>
    <t>技术需求必须是哪家的要说明白</t>
  </si>
  <si>
    <t>经济效益、工作量、概述</t>
  </si>
  <si>
    <t>人员、资源投入</t>
  </si>
  <si>
    <t>预算</t>
  </si>
  <si>
    <t>需要方法学确认</t>
  </si>
  <si>
    <t>是否需要改造</t>
  </si>
  <si>
    <t>一部</t>
  </si>
  <si>
    <t>水分</t>
  </si>
  <si>
    <t>新增</t>
  </si>
  <si>
    <t>内控40%</t>
  </si>
  <si>
    <t>总灰分</t>
  </si>
  <si>
    <t>内控20%</t>
  </si>
  <si>
    <t>通用SOP1</t>
  </si>
  <si>
    <t>酸不溶性灰分</t>
  </si>
  <si>
    <t>无</t>
  </si>
  <si>
    <t>通用SOP2</t>
  </si>
  <si>
    <t>浸出物</t>
  </si>
  <si>
    <t>修订提取溶剂、标准</t>
  </si>
  <si>
    <t>稀乙醇→乙醇；18%</t>
  </si>
  <si>
    <t>物料SOP</t>
  </si>
  <si>
    <t>黄曲、药屑、SO2</t>
  </si>
  <si>
    <t>无变化</t>
  </si>
  <si>
    <t>农药残留</t>
  </si>
  <si>
    <t>……</t>
  </si>
  <si>
    <t>委托检验</t>
  </si>
  <si>
    <t>其它无变化</t>
  </si>
  <si>
    <t>二部</t>
  </si>
  <si>
    <t>性状</t>
  </si>
  <si>
    <t>本品在水中易溶,在乙醚和乙醇中几乎不溶或不溶</t>
  </si>
  <si>
    <t>本品在水中易溶,在乙醇中略溶，在乙醚中几乎不溶</t>
  </si>
  <si>
    <t>纯化水</t>
  </si>
  <si>
    <t>注射用水</t>
  </si>
  <si>
    <t>注意 核算 铵 检验的奈斯勒试剂</t>
  </si>
  <si>
    <t>制法要求</t>
  </si>
  <si>
    <t>来源明确过程合规</t>
  </si>
  <si>
    <t>供应商审计</t>
  </si>
  <si>
    <t>微生物限度</t>
  </si>
  <si>
    <t>名义指标放宽（下同）</t>
  </si>
  <si>
    <t>胰脂肪酶</t>
  </si>
  <si>
    <t>注意要有显微镜使用记录</t>
  </si>
  <si>
    <t>顺式异构体</t>
  </si>
  <si>
    <t>除避光外，增加了临用现制</t>
  </si>
  <si>
    <t>有关物质这个项目需要有合规的空白图、灵敏度图（信噪比＞3）、SST图（杂质Rt1.4，分离度＞2.5）、样品图对照品图各一。最好最后两张图通过调整报告格式，实现自动化。</t>
  </si>
  <si>
    <t>四部</t>
  </si>
  <si>
    <t>删除了溶解性的描述</t>
  </si>
  <si>
    <t>酸碱度</t>
  </si>
  <si>
    <t>新沸冷水</t>
  </si>
  <si>
    <t>挥发性杂质</t>
  </si>
  <si>
    <t>不挥发物</t>
  </si>
  <si>
    <t>精密量取本品40ml</t>
  </si>
  <si>
    <t>50ml滴定管？</t>
  </si>
  <si>
    <t>删除了臭味判断</t>
  </si>
  <si>
    <t>解度中删除了“乙醚”中的溶解能力要求</t>
  </si>
  <si>
    <t>鉴别（3）</t>
  </si>
  <si>
    <t>“750cm-1~850cm-1范围内的吸收峰可忽略不计</t>
  </si>
  <si>
    <t>重金属</t>
  </si>
  <si>
    <t>更改终点比色为仪器法</t>
  </si>
  <si>
    <t>简单确认、设定方法、报告模板</t>
  </si>
  <si>
    <t>含量测定</t>
  </si>
  <si>
    <t>密度修正的老问题</t>
  </si>
  <si>
    <t>删除臭、味</t>
  </si>
  <si>
    <t xml:space="preserve">干燥失重 </t>
  </si>
  <si>
    <t>调整变严格限度</t>
  </si>
  <si>
    <t>10ppm</t>
  </si>
  <si>
    <t>20ppm</t>
  </si>
  <si>
    <t>铁盐</t>
  </si>
  <si>
    <t>删除</t>
  </si>
  <si>
    <t>鉴别3</t>
  </si>
  <si>
    <t>增加“加热：操作</t>
  </si>
  <si>
    <t>崩解时限</t>
  </si>
  <si>
    <t>细化操作和判定原则</t>
  </si>
  <si>
    <t>对羟基苯甲酸酯类</t>
  </si>
  <si>
    <t>增加工艺限定，选择性控制</t>
  </si>
  <si>
    <t>供应商审计，是否相关，若否不必检验</t>
  </si>
  <si>
    <t>铬</t>
  </si>
  <si>
    <t>增加ICP-MS仲裁方法</t>
  </si>
  <si>
    <t>不建议采用，但供应商质量保证协议要明确</t>
  </si>
  <si>
    <t>细化检验方法；加严标准</t>
  </si>
  <si>
    <t>40ppm</t>
  </si>
  <si>
    <t>【标示】</t>
  </si>
  <si>
    <t>①应标明使用的抑菌剂名称，是否采用环氧乙烷灭菌</t>
  </si>
  <si>
    <t>②应标明本品运动黏度的标示值及范围</t>
  </si>
  <si>
    <t>黏度</t>
  </si>
  <si>
    <t>检验方法未变，调整位置</t>
  </si>
  <si>
    <t>删除并调整至“注”折断面显结晶性；引湿性强，在空气中易吸收二氧化碳</t>
  </si>
  <si>
    <t>删除了乙醇中溶解性的要求</t>
  </si>
  <si>
    <t>荧光物质</t>
  </si>
  <si>
    <t>奎宁由原来的可以使用试剂调整为使用标准物质</t>
  </si>
  <si>
    <t>有的新目录中（2020-05-11）没有，旧目录可能有；电话咨询最快捷，但愿能打通</t>
  </si>
  <si>
    <t>鉴别</t>
  </si>
  <si>
    <t>调整顺序，先显微、在凝胶、然后经典变色</t>
  </si>
  <si>
    <t>注意正确引用，鉴别三用的是二中胶状物。</t>
  </si>
  <si>
    <t>鉴别1</t>
  </si>
  <si>
    <t>注意性状和显微尺寸的变化</t>
  </si>
  <si>
    <t>注意显微镜如果不是载物台测微尺则需要校准，否则校准载物台测微尺。</t>
  </si>
  <si>
    <t>酸度</t>
  </si>
  <si>
    <t>调整取样量、试验方法</t>
  </si>
  <si>
    <t>外来物质</t>
  </si>
  <si>
    <t>注意追加豌豆淀粉的异物类型</t>
  </si>
  <si>
    <t>炽灼残渣</t>
  </si>
  <si>
    <t>将灰分调整为残渣，调整限度为0.6%</t>
  </si>
  <si>
    <t>整体</t>
  </si>
  <si>
    <t>样品量取转变为移液管，兼顾了环境、设备、人员保护。</t>
  </si>
  <si>
    <t>删除 强酸性，放在“附：中</t>
  </si>
  <si>
    <t>游离氯或溴</t>
  </si>
  <si>
    <t>调整取样量为5ml</t>
  </si>
  <si>
    <t>硫酸盐</t>
  </si>
  <si>
    <t>取样量调整为25ml，重量增大，相当于限度变严</t>
  </si>
  <si>
    <t>取样量近乎于减半，50ml，限度未变</t>
  </si>
  <si>
    <t>调整取样体积为25ml</t>
  </si>
  <si>
    <t>重金属、砷盐</t>
  </si>
  <si>
    <t>8.5ml、1.7ml</t>
  </si>
  <si>
    <t>冻力强度</t>
  </si>
  <si>
    <t>加限定原则（仅限硬胶囊），用于包衣不需要再检验</t>
  </si>
  <si>
    <t>从内控标准中删去即可</t>
  </si>
  <si>
    <t>样品溶液制备方法改变，限度未变</t>
  </si>
  <si>
    <t>注意水浴是否有65℃±2℃的点。</t>
  </si>
  <si>
    <t>透光率</t>
  </si>
  <si>
    <t>注意样本放大，浓度未变</t>
  </si>
  <si>
    <t>电导率</t>
  </si>
  <si>
    <t>方法稍调整，限度未变</t>
  </si>
  <si>
    <t>亚硫酸盐(以S02计）</t>
  </si>
  <si>
    <t>检验方法完全更换</t>
  </si>
  <si>
    <t>样品精密称定、规定波长、规定ICP-MS为仲裁方法</t>
  </si>
  <si>
    <t>限度由30ppm调整为20ppm</t>
  </si>
  <si>
    <t>标示</t>
  </si>
  <si>
    <t>①应标明使用的抑菌剂名称或灭菌方式</t>
  </si>
  <si>
    <t>②应标明本品凝冻强度的标示值及运动黏度（按所附测定方法之—测定）的标示值与范围</t>
  </si>
  <si>
    <t>考虑是否不需要检验</t>
  </si>
  <si>
    <t>结合工艺用途考虑是否为检验指标</t>
  </si>
  <si>
    <t>删除味道、引湿性；调整溶解度</t>
  </si>
  <si>
    <t>鉴别4</t>
  </si>
  <si>
    <t>需要购买聚维酮K30 红外鉴别对照品</t>
  </si>
  <si>
    <t>采购标准物质</t>
  </si>
  <si>
    <t>pH改成酸度，取样不折无水物；限度调整</t>
  </si>
  <si>
    <t>3.0-7.0</t>
  </si>
  <si>
    <t>3.0-5.0</t>
  </si>
  <si>
    <t>溶液的澄清度与颜色</t>
  </si>
  <si>
    <t>新增指标</t>
  </si>
  <si>
    <t>K值</t>
  </si>
  <si>
    <t>调整控温精度由0.05调至0.2</t>
  </si>
  <si>
    <t>醛</t>
  </si>
  <si>
    <t>调整方法为仪器法 UV</t>
  </si>
  <si>
    <t>N-乙烯基吡咯烷酮</t>
  </si>
  <si>
    <t>调整方法为HPLC</t>
  </si>
  <si>
    <t>方法学确认</t>
  </si>
  <si>
    <t>2-吡咯烷酮</t>
  </si>
  <si>
    <t>甲酸</t>
  </si>
  <si>
    <t>新增指标 HPLC</t>
  </si>
  <si>
    <t>过氧化物</t>
  </si>
  <si>
    <t>新增指标UV</t>
  </si>
  <si>
    <t xml:space="preserve">肼 </t>
  </si>
  <si>
    <t>新增指标 薄层，不需仪器</t>
  </si>
  <si>
    <t>含氮量</t>
  </si>
  <si>
    <t>增加了使用第三法-仪器法</t>
  </si>
  <si>
    <t>贮藏</t>
  </si>
  <si>
    <t xml:space="preserve">删除“在干燥处保存” </t>
  </si>
  <si>
    <t>编码/页码</t>
  </si>
  <si>
    <t>需要买试剂</t>
  </si>
  <si>
    <t>需要买仪器或配件</t>
  </si>
  <si>
    <t>负责人、相关责任人</t>
  </si>
  <si>
    <t>URS(若需要）</t>
  </si>
  <si>
    <t>品名</t>
  </si>
  <si>
    <t>品牌</t>
  </si>
  <si>
    <t>需求规格型号</t>
  </si>
  <si>
    <t>标称规格型号</t>
  </si>
  <si>
    <t>用量</t>
  </si>
  <si>
    <t>包装规格</t>
  </si>
  <si>
    <t>最小销售包装</t>
  </si>
  <si>
    <t>厂家代码</t>
  </si>
  <si>
    <t>价格</t>
  </si>
  <si>
    <t>涉及部门</t>
  </si>
  <si>
    <t>技术需求要充分，避免错误</t>
  </si>
  <si>
    <t>参考思维图列表头</t>
  </si>
  <si>
    <t>品种</t>
  </si>
  <si>
    <t>仪器部件/品牌</t>
  </si>
  <si>
    <t>所属仪器</t>
  </si>
  <si>
    <t>放置环境、温湿度要求</t>
  </si>
  <si>
    <t>数量</t>
  </si>
  <si>
    <t>技术指标</t>
  </si>
  <si>
    <t>待选品牌</t>
  </si>
  <si>
    <t>立项书编号</t>
  </si>
  <si>
    <t>空调系统改造</t>
  </si>
  <si>
    <t>隔离器</t>
  </si>
  <si>
    <t>水微生物检测</t>
  </si>
  <si>
    <t>赛多利斯微生物检测系统 含赠送取膜器，降低检验成本</t>
  </si>
  <si>
    <t>房间</t>
  </si>
  <si>
    <t>需要3各房间，对菌检室布局</t>
  </si>
  <si>
    <t>多品种</t>
  </si>
  <si>
    <t>总氮</t>
  </si>
  <si>
    <t>全自动定氮仪</t>
  </si>
  <si>
    <t>实验室冷水塔</t>
  </si>
  <si>
    <t>BUCHI 循环冷却器 F-114</t>
  </si>
  <si>
    <t>相对密度</t>
  </si>
  <si>
    <t>密度测定仪</t>
  </si>
  <si>
    <t>待选：奥地利-安东帕</t>
  </si>
  <si>
    <t>密度测定仪（手持-车间用）</t>
  </si>
  <si>
    <t>奥地利-安东帕</t>
  </si>
  <si>
    <t>空调及房间布局说明一下</t>
  </si>
  <si>
    <t>环境菌建库</t>
  </si>
  <si>
    <t>cell……</t>
  </si>
  <si>
    <t>文件编号-重新审核</t>
  </si>
  <si>
    <t>文件名称</t>
  </si>
  <si>
    <t>修订人</t>
  </si>
  <si>
    <t>完成日期</t>
  </si>
  <si>
    <t>审核人</t>
  </si>
  <si>
    <t>终审</t>
  </si>
  <si>
    <t>终审日期</t>
  </si>
  <si>
    <t>原文件编号重新审核</t>
  </si>
  <si>
    <t>最终审核</t>
  </si>
  <si>
    <t>序
号</t>
  </si>
  <si>
    <t>任务
名称</t>
  </si>
  <si>
    <t>工期
天</t>
  </si>
  <si>
    <t>开始
日期</t>
  </si>
  <si>
    <t>结束
日期</t>
  </si>
  <si>
    <t>第二季度</t>
  </si>
  <si>
    <t>第三季度</t>
  </si>
  <si>
    <t>第四季度</t>
  </si>
  <si>
    <t>第一季度</t>
  </si>
  <si>
    <t>四五六月</t>
  </si>
  <si>
    <t>七八九月</t>
  </si>
  <si>
    <t>绘制项目图并重新设计</t>
  </si>
  <si>
    <t>项目计划</t>
  </si>
  <si>
    <t>编制URS</t>
  </si>
  <si>
    <t>编制验证计划</t>
  </si>
  <si>
    <t>CDS供应商遴选</t>
  </si>
  <si>
    <t>招投标</t>
  </si>
  <si>
    <t>选择系统</t>
  </si>
  <si>
    <t>30？</t>
  </si>
  <si>
    <t>供应商审计和报告</t>
  </si>
  <si>
    <t>系统订货</t>
  </si>
  <si>
    <t>25？</t>
  </si>
  <si>
    <t>更新技术参数</t>
  </si>
  <si>
    <t>选出系统后更新URS</t>
  </si>
  <si>
    <t>双向需求矩阵</t>
  </si>
  <si>
    <t>安装和部件确认</t>
  </si>
  <si>
    <t>10？</t>
  </si>
  <si>
    <t>接收项目指令</t>
  </si>
  <si>
    <t>接受系统</t>
  </si>
  <si>
    <t>培训用户</t>
  </si>
  <si>
    <t>50？</t>
  </si>
  <si>
    <t>初始CDS软件培训</t>
  </si>
  <si>
    <t>电子签名使用</t>
  </si>
  <si>
    <t>用户熟悉磨合期</t>
  </si>
  <si>
    <t>45？</t>
  </si>
  <si>
    <t>性能确认（PQ）</t>
  </si>
  <si>
    <t>80？</t>
  </si>
  <si>
    <t>编写PQ测试计划</t>
  </si>
  <si>
    <t>编写PQ测试脚本</t>
  </si>
  <si>
    <t>预执行PQ</t>
  </si>
  <si>
    <t>执行PQ测试脚本</t>
  </si>
  <si>
    <t>15？</t>
  </si>
  <si>
    <t>系统档案</t>
  </si>
  <si>
    <t>系统文档</t>
  </si>
  <si>
    <t>系统描述</t>
  </si>
  <si>
    <t>用户和系统操作程序</t>
  </si>
  <si>
    <t>验证概要报告</t>
  </si>
  <si>
    <t>编写系统验证概要报告</t>
  </si>
  <si>
    <t>文档归档</t>
  </si>
  <si>
    <t>5？</t>
  </si>
  <si>
    <t>交付实验室</t>
  </si>
  <si>
    <t>20？</t>
  </si>
  <si>
    <t>阶段1</t>
  </si>
  <si>
    <t>阶段n</t>
  </si>
  <si>
    <t>规格</t>
  </si>
  <si>
    <t>方法学项目</t>
  </si>
  <si>
    <t>责任人</t>
  </si>
  <si>
    <t>起草</t>
  </si>
  <si>
    <t>审核</t>
  </si>
  <si>
    <t>批准</t>
  </si>
  <si>
    <t>公式修正</t>
    <phoneticPr fontId="8" type="noConversion"/>
  </si>
  <si>
    <t>？？？？？</t>
    <phoneticPr fontId="8" type="noConversion"/>
  </si>
  <si>
    <t>性状】</t>
    <phoneticPr fontId="8" type="noConversion"/>
  </si>
  <si>
    <t>项目</t>
    <phoneticPr fontId="8" type="noConversion"/>
  </si>
  <si>
    <t>开始日期</t>
    <phoneticPr fontId="8" type="noConversion"/>
  </si>
  <si>
    <t>工期</t>
    <phoneticPr fontId="8" type="noConversion"/>
  </si>
  <si>
    <t>结束日期</t>
    <phoneticPr fontId="8" type="noConversion"/>
  </si>
  <si>
    <t>技术培训</t>
    <phoneticPr fontId="8" type="noConversion"/>
  </si>
  <si>
    <t>讨论会</t>
    <phoneticPr fontId="8" type="noConversion"/>
  </si>
  <si>
    <t>耗材讨论</t>
    <phoneticPr fontId="8" type="noConversion"/>
  </si>
  <si>
    <t>仪器讨论</t>
    <phoneticPr fontId="8" type="noConversion"/>
  </si>
  <si>
    <t>工作计划培训</t>
    <phoneticPr fontId="8" type="noConversion"/>
  </si>
  <si>
    <t>SOP计划</t>
    <phoneticPr fontId="8" type="noConversion"/>
  </si>
  <si>
    <t>实施</t>
    <phoneticPr fontId="8" type="noConversion"/>
  </si>
  <si>
    <t>变更</t>
    <phoneticPr fontId="8" type="noConversion"/>
  </si>
  <si>
    <t>报告审核</t>
    <phoneticPr fontId="8" type="noConversion"/>
  </si>
  <si>
    <t>报告批准</t>
    <phoneticPr fontId="8" type="noConversion"/>
  </si>
  <si>
    <t>方法学进度</t>
    <phoneticPr fontId="8" type="noConversion"/>
  </si>
  <si>
    <t>关键技术人员自学、完成后及合成教案，审核审批后逐步分版块培训。可用形式为质控内部、质控+质保（审计）、质控+现场控制+工艺相关、质保+储运系统、财务+采购---灵活参与</t>
    <phoneticPr fontId="8" type="noConversion"/>
  </si>
  <si>
    <t>xxx</t>
    <phoneticPr fontId="8" type="noConversion"/>
  </si>
  <si>
    <t>yyy</t>
    <phoneticPr fontId="8" type="noConversion"/>
  </si>
  <si>
    <t>zzz</t>
    <phoneticPr fontId="8" type="noConversion"/>
  </si>
  <si>
    <t>ccc</t>
    <phoneticPr fontId="8" type="noConversion"/>
  </si>
  <si>
    <t>bbb</t>
    <phoneticPr fontId="8" type="noConversion"/>
  </si>
  <si>
    <t>ddd</t>
    <phoneticPr fontId="8" type="noConversion"/>
  </si>
  <si>
    <t>hhh</t>
    <phoneticPr fontId="8" type="noConversion"/>
  </si>
  <si>
    <t>sss</t>
    <phoneticPr fontId="8" type="noConversion"/>
  </si>
  <si>
    <t>kkk</t>
    <phoneticPr fontId="8" type="noConversion"/>
  </si>
  <si>
    <t>nnn</t>
    <phoneticPr fontId="8" type="noConversion"/>
  </si>
  <si>
    <t>ooo</t>
    <phoneticPr fontId="8" type="noConversion"/>
  </si>
  <si>
    <t>ppp</t>
    <phoneticPr fontId="8" type="noConversion"/>
  </si>
  <si>
    <t>www</t>
    <phoneticPr fontId="8" type="noConversion"/>
  </si>
  <si>
    <t>aaa</t>
    <phoneticPr fontId="8" type="noConversion"/>
  </si>
  <si>
    <t>SMP计划</t>
    <phoneticPr fontId="8" type="noConversion"/>
  </si>
  <si>
    <t>审计计划</t>
    <phoneticPr fontId="8" type="noConversion"/>
  </si>
  <si>
    <t>审计实施计划</t>
    <phoneticPr fontId="8" type="noConversion"/>
  </si>
  <si>
    <t>课程</t>
    <phoneticPr fontId="8" type="noConversion"/>
  </si>
  <si>
    <t>开始日期</t>
    <phoneticPr fontId="8" type="noConversion"/>
  </si>
  <si>
    <t>周期</t>
    <phoneticPr fontId="8" type="noConversion"/>
  </si>
  <si>
    <t>结束日期</t>
    <phoneticPr fontId="8" type="noConversion"/>
  </si>
  <si>
    <t>检查人</t>
    <phoneticPr fontId="8" type="noConversion"/>
  </si>
  <si>
    <t>质控</t>
    <phoneticPr fontId="8" type="noConversion"/>
  </si>
  <si>
    <t>质控+质保</t>
    <phoneticPr fontId="8" type="noConversion"/>
  </si>
  <si>
    <t>质保+储运</t>
    <phoneticPr fontId="8" type="noConversion"/>
  </si>
  <si>
    <t>财务、采购</t>
    <phoneticPr fontId="8" type="noConversion"/>
  </si>
  <si>
    <t>技术资料集合</t>
    <phoneticPr fontId="8" type="noConversion"/>
  </si>
  <si>
    <t>质量+生产</t>
    <phoneticPr fontId="8" type="noConversion"/>
  </si>
  <si>
    <t>完成度检查结果</t>
    <phoneticPr fontId="8" type="noConversion"/>
  </si>
  <si>
    <t>总经办、质量副总、质量受权人、生产副总、质控经理、质保经理、生产经理、采购经理、财务经理及相关主管；分别根据职责参与相关讨论</t>
    <phoneticPr fontId="8" type="noConversion"/>
  </si>
  <si>
    <t>生产、储运</t>
    <phoneticPr fontId="8" type="noConversion"/>
  </si>
  <si>
    <t>各系统分时段共同讨论、主管主题发言；采购、财务参与全部讨论</t>
    <phoneticPr fontId="8" type="noConversion"/>
  </si>
  <si>
    <t>质控</t>
    <phoneticPr fontId="8" type="noConversion"/>
  </si>
  <si>
    <t>质保</t>
    <phoneticPr fontId="8" type="noConversion"/>
  </si>
  <si>
    <t>生产、储运</t>
    <phoneticPr fontId="8" type="noConversion"/>
  </si>
  <si>
    <t>系统</t>
    <phoneticPr fontId="8" type="noConversion"/>
  </si>
  <si>
    <t>检查情况</t>
    <phoneticPr fontId="8" type="noConversion"/>
  </si>
  <si>
    <t>步入式稳定性考察室改造</t>
    <phoneticPr fontId="8" type="noConversion"/>
  </si>
  <si>
    <t>培训情况</t>
    <phoneticPr fontId="8" type="noConversion"/>
  </si>
  <si>
    <t>检查人</t>
    <phoneticPr fontId="8" type="noConversion"/>
  </si>
  <si>
    <t>检查日期</t>
    <phoneticPr fontId="8" type="noConversion"/>
  </si>
  <si>
    <t>今日</t>
    <phoneticPr fontId="8" type="noConversion"/>
  </si>
  <si>
    <t>计划结束日期</t>
    <phoneticPr fontId="8" type="noConversion"/>
  </si>
  <si>
    <t>是否超期</t>
    <phoneticPr fontId="8" type="noConversion"/>
  </si>
  <si>
    <t>已完成</t>
    <phoneticPr fontId="8" type="noConversion"/>
  </si>
  <si>
    <t>未完成</t>
    <phoneticPr fontId="8" type="noConversion"/>
  </si>
  <si>
    <t>设备仪器采购验证</t>
    <phoneticPr fontId="8" type="noConversion"/>
  </si>
  <si>
    <t>STP质量标准计划</t>
    <phoneticPr fontId="8" type="noConversion"/>
  </si>
  <si>
    <t>内容</t>
    <phoneticPr fontId="8" type="noConversion"/>
  </si>
  <si>
    <t>负责人</t>
    <phoneticPr fontId="8" type="noConversion"/>
  </si>
  <si>
    <t>完成日期</t>
    <phoneticPr fontId="8" type="noConversion"/>
  </si>
  <si>
    <t>检查结果</t>
    <phoneticPr fontId="8" type="noConversion"/>
  </si>
  <si>
    <t>质量标准编写</t>
    <phoneticPr fontId="8" type="noConversion"/>
  </si>
  <si>
    <t>SMP编写1</t>
    <phoneticPr fontId="8" type="noConversion"/>
  </si>
  <si>
    <t>SMP编写2</t>
  </si>
  <si>
    <t>SMP编写3</t>
  </si>
  <si>
    <t>SMP编写4</t>
  </si>
  <si>
    <t>SOP编写1</t>
    <phoneticPr fontId="8" type="noConversion"/>
  </si>
  <si>
    <t>SOP编写2</t>
  </si>
  <si>
    <t>SOP编写3</t>
  </si>
  <si>
    <t>SOP编写4</t>
  </si>
  <si>
    <t>质保（标准、审计、外事等）</t>
    <phoneticPr fontId="8" type="noConversion"/>
  </si>
  <si>
    <t>外事沟通、备案</t>
    <phoneticPr fontId="8" type="noConversion"/>
  </si>
  <si>
    <t>文件编写培训</t>
    <phoneticPr fontId="8" type="noConversion"/>
  </si>
  <si>
    <t>管理文件</t>
    <phoneticPr fontId="8" type="noConversion"/>
  </si>
  <si>
    <t>操作规程</t>
    <phoneticPr fontId="8" type="noConversion"/>
  </si>
  <si>
    <t>验证方案与报告</t>
    <phoneticPr fontId="8" type="noConversion"/>
  </si>
  <si>
    <t>文件修订格式</t>
    <phoneticPr fontId="8" type="noConversion"/>
  </si>
  <si>
    <t>文件修订技巧</t>
    <phoneticPr fontId="8" type="noConversion"/>
  </si>
  <si>
    <t>记录于数据完整性要求</t>
    <phoneticPr fontId="8" type="noConversion"/>
  </si>
  <si>
    <t>培训项目</t>
    <phoneticPr fontId="8" type="noConversion"/>
  </si>
  <si>
    <t>责任人</t>
    <phoneticPr fontId="8" type="noConversion"/>
  </si>
  <si>
    <t>设备仪器采购计划</t>
    <phoneticPr fontId="8" type="noConversion"/>
  </si>
  <si>
    <t>方法学计划</t>
    <phoneticPr fontId="8" type="noConversion"/>
  </si>
  <si>
    <t>……</t>
    <phoneticPr fontId="8" type="noConversion"/>
  </si>
  <si>
    <t>印刷包才</t>
    <phoneticPr fontId="8" type="noConversion"/>
  </si>
  <si>
    <t>物料</t>
    <phoneticPr fontId="8" type="noConversion"/>
  </si>
  <si>
    <t>产品</t>
    <phoneticPr fontId="8" type="noConversion"/>
  </si>
  <si>
    <t>生产</t>
    <phoneticPr fontId="8" type="noConversion"/>
  </si>
  <si>
    <t>储运</t>
    <phoneticPr fontId="8" type="noConversion"/>
  </si>
  <si>
    <t>……</t>
    <phoneticPr fontId="12" type="noConversion"/>
  </si>
  <si>
    <t>确认</t>
    <phoneticPr fontId="8" type="noConversion"/>
  </si>
  <si>
    <t>验证</t>
    <phoneticPr fontId="8" type="noConversion"/>
  </si>
  <si>
    <t>耗材采购计划</t>
    <phoneticPr fontId="8" type="noConversion"/>
  </si>
  <si>
    <t>办公用品购买计划</t>
    <phoneticPr fontId="8" type="noConversion"/>
  </si>
  <si>
    <t>变更实施计划</t>
    <phoneticPr fontId="8" type="noConversion"/>
  </si>
  <si>
    <t>审计类别</t>
    <phoneticPr fontId="12" type="noConversion"/>
  </si>
  <si>
    <t>公司名称</t>
    <phoneticPr fontId="12" type="noConversion"/>
  </si>
  <si>
    <t>审计内容</t>
    <phoneticPr fontId="12" type="noConversion"/>
  </si>
  <si>
    <t>协议签署</t>
    <phoneticPr fontId="12" type="noConversion"/>
  </si>
  <si>
    <t>形式审计</t>
    <phoneticPr fontId="12" type="noConversion"/>
  </si>
  <si>
    <t>现场审计</t>
    <phoneticPr fontId="12" type="noConversion"/>
  </si>
  <si>
    <t>合格供应商一览表</t>
    <phoneticPr fontId="12" type="noConversion"/>
  </si>
  <si>
    <t>项目</t>
    <phoneticPr fontId="12" type="noConversion"/>
  </si>
  <si>
    <t>内容</t>
    <phoneticPr fontId="12" type="noConversion"/>
  </si>
  <si>
    <t>责任人</t>
    <phoneticPr fontId="12" type="noConversion"/>
  </si>
  <si>
    <t>完成日期</t>
    <phoneticPr fontId="12" type="noConversion"/>
  </si>
  <si>
    <t>检查人</t>
    <phoneticPr fontId="12" type="noConversion"/>
  </si>
  <si>
    <t>内容-总数量、计划</t>
    <phoneticPr fontId="8" type="noConversion"/>
  </si>
  <si>
    <t>标准物质</t>
    <phoneticPr fontId="8" type="noConversion"/>
  </si>
  <si>
    <t>玻璃器材</t>
    <phoneticPr fontId="8" type="noConversion"/>
  </si>
  <si>
    <t>低值易耗品</t>
    <phoneticPr fontId="8" type="noConversion"/>
  </si>
  <si>
    <t>试剂</t>
    <phoneticPr fontId="8" type="noConversion"/>
  </si>
  <si>
    <t>活性材料</t>
    <phoneticPr fontId="8" type="noConversion"/>
  </si>
  <si>
    <t>办公用品</t>
    <phoneticPr fontId="8" type="noConversion"/>
  </si>
  <si>
    <t>歪把子@蒲公英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</si>
</sst>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5" x14ac:knownFonts="1">
    <font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1"/>
      <color rgb="FF00B050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0.5"/>
      <color theme="1"/>
      <name val="等线"/>
      <charset val="134"/>
      <scheme val="minor"/>
    </font>
    <font>
      <sz val="11"/>
      <color rgb="FF00B0F0"/>
      <name val="等线"/>
      <charset val="134"/>
      <scheme val="minor"/>
    </font>
    <font>
      <sz val="9"/>
      <name val="等线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sz val="10.5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u/>
      <sz val="11"/>
      <color theme="10"/>
      <name val="等线"/>
      <family val="3"/>
      <charset val="134"/>
      <scheme val="minor"/>
    </font>
    <font>
      <b/>
      <u/>
      <sz val="11"/>
      <color theme="10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right"/>
    </xf>
    <xf numFmtId="58" fontId="0" fillId="0" borderId="0" xfId="0" applyNumberFormat="1"/>
    <xf numFmtId="0" fontId="4" fillId="0" borderId="0" xfId="0" applyFont="1"/>
    <xf numFmtId="0" fontId="0" fillId="0" borderId="0" xfId="0" applyFont="1"/>
    <xf numFmtId="9" fontId="0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0" fontId="0" fillId="0" borderId="0" xfId="0" applyNumberFormat="1" applyFont="1"/>
    <xf numFmtId="0" fontId="0" fillId="0" borderId="0" xfId="0" applyFont="1" applyAlignment="1">
      <alignment wrapText="1"/>
    </xf>
    <xf numFmtId="0" fontId="9" fillId="0" borderId="0" xfId="0" applyFont="1"/>
    <xf numFmtId="0" fontId="10" fillId="0" borderId="0" xfId="0" applyFont="1"/>
    <xf numFmtId="0" fontId="0" fillId="2" borderId="0" xfId="0" applyFont="1" applyFill="1"/>
    <xf numFmtId="14" fontId="9" fillId="0" borderId="0" xfId="0" applyNumberFormat="1" applyFont="1"/>
    <xf numFmtId="14" fontId="0" fillId="0" borderId="0" xfId="0" applyNumberForma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1" fillId="0" borderId="0" xfId="0" applyFont="1"/>
    <xf numFmtId="0" fontId="0" fillId="0" borderId="0" xfId="0" applyAlignment="1">
      <alignment horizontal="center"/>
    </xf>
    <xf numFmtId="0" fontId="9" fillId="3" borderId="0" xfId="0" applyFont="1" applyFill="1"/>
    <xf numFmtId="0" fontId="0" fillId="0" borderId="0" xfId="0" applyAlignment="1"/>
    <xf numFmtId="0" fontId="9" fillId="0" borderId="1" xfId="0" applyFont="1" applyBorder="1" applyAlignment="1">
      <alignment horizontal="left" vertical="center"/>
    </xf>
    <xf numFmtId="0" fontId="9" fillId="0" borderId="1" xfId="0" applyFont="1" applyBorder="1"/>
    <xf numFmtId="0" fontId="0" fillId="0" borderId="1" xfId="0" applyBorder="1"/>
    <xf numFmtId="0" fontId="0" fillId="4" borderId="0" xfId="0" applyFill="1"/>
    <xf numFmtId="0" fontId="9" fillId="4" borderId="1" xfId="0" applyFont="1" applyFill="1" applyBorder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0" fillId="4" borderId="0" xfId="0" applyFont="1" applyFill="1"/>
    <xf numFmtId="14" fontId="0" fillId="0" borderId="1" xfId="0" applyNumberFormat="1" applyBorder="1"/>
    <xf numFmtId="0" fontId="9" fillId="0" borderId="0" xfId="0" applyFont="1" applyFill="1"/>
    <xf numFmtId="0" fontId="9" fillId="4" borderId="0" xfId="0" applyFont="1" applyFill="1" applyProtection="1">
      <protection locked="0"/>
    </xf>
    <xf numFmtId="14" fontId="9" fillId="4" borderId="0" xfId="0" applyNumberFormat="1" applyFont="1" applyFill="1" applyProtection="1">
      <protection locked="0"/>
    </xf>
    <xf numFmtId="0" fontId="0" fillId="0" borderId="0" xfId="0" applyProtection="1">
      <protection locked="0"/>
    </xf>
    <xf numFmtId="0" fontId="9" fillId="3" borderId="0" xfId="0" applyFont="1" applyFill="1" applyProtection="1">
      <protection locked="0"/>
    </xf>
    <xf numFmtId="14" fontId="9" fillId="0" borderId="0" xfId="0" applyNumberFormat="1" applyFont="1" applyFill="1" applyProtection="1">
      <protection locked="0"/>
    </xf>
    <xf numFmtId="0" fontId="9" fillId="0" borderId="0" xfId="0" applyFont="1" applyFill="1" applyProtection="1">
      <protection locked="0"/>
    </xf>
    <xf numFmtId="14" fontId="0" fillId="0" borderId="0" xfId="0" applyNumberFormat="1" applyProtection="1">
      <protection locked="0"/>
    </xf>
    <xf numFmtId="176" fontId="0" fillId="0" borderId="0" xfId="0" applyNumberFormat="1" applyProtection="1">
      <protection locked="0"/>
    </xf>
    <xf numFmtId="0" fontId="9" fillId="0" borderId="0" xfId="0" applyFont="1" applyProtection="1">
      <protection locked="0"/>
    </xf>
    <xf numFmtId="14" fontId="9" fillId="0" borderId="0" xfId="0" applyNumberFormat="1" applyFont="1" applyProtection="1">
      <protection locked="0"/>
    </xf>
    <xf numFmtId="14" fontId="9" fillId="4" borderId="0" xfId="0" applyNumberFormat="1" applyFont="1" applyFill="1" applyProtection="1"/>
    <xf numFmtId="14" fontId="0" fillId="0" borderId="0" xfId="0" applyNumberFormat="1" applyProtection="1"/>
    <xf numFmtId="0" fontId="0" fillId="0" borderId="0" xfId="0" applyProtection="1"/>
    <xf numFmtId="14" fontId="14" fillId="4" borderId="0" xfId="1" applyNumberFormat="1" applyFont="1" applyFill="1" applyAlignment="1" applyProtection="1">
      <alignment horizont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mruColors>
      <color rgb="FF007EA0"/>
      <color rgb="FF007EA3"/>
      <color rgb="FFCEECC9"/>
      <color rgb="FF0059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208233333004114"/>
          <c:y val="0.23309935172253968"/>
          <c:w val="0.6896545064071542"/>
          <c:h val="0.6530009782815751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总甘特图!$B$1</c:f>
              <c:strCache>
                <c:ptCount val="1"/>
                <c:pt idx="0">
                  <c:v>开始日期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总甘特图!$A$2:$A$15</c:f>
              <c:strCache>
                <c:ptCount val="14"/>
                <c:pt idx="0">
                  <c:v>变更实施计划</c:v>
                </c:pt>
                <c:pt idx="1">
                  <c:v>技术培训</c:v>
                </c:pt>
                <c:pt idx="2">
                  <c:v>讨论会</c:v>
                </c:pt>
                <c:pt idx="3">
                  <c:v>耗材讨论</c:v>
                </c:pt>
                <c:pt idx="4">
                  <c:v>仪器讨论</c:v>
                </c:pt>
                <c:pt idx="5">
                  <c:v>123</c:v>
                </c:pt>
                <c:pt idx="6">
                  <c:v>工作计划培训</c:v>
                </c:pt>
                <c:pt idx="7">
                  <c:v>文件编写培训</c:v>
                </c:pt>
                <c:pt idx="8">
                  <c:v>STP质量标准计划</c:v>
                </c:pt>
                <c:pt idx="9">
                  <c:v>审计实施计划</c:v>
                </c:pt>
                <c:pt idx="10">
                  <c:v>SMP计划</c:v>
                </c:pt>
                <c:pt idx="11">
                  <c:v>SOP计划</c:v>
                </c:pt>
                <c:pt idx="12">
                  <c:v>设备仪器采购验证</c:v>
                </c:pt>
                <c:pt idx="13">
                  <c:v>方法学进度</c:v>
                </c:pt>
              </c:strCache>
            </c:strRef>
          </c:cat>
          <c:val>
            <c:numRef>
              <c:f>总甘特图!$B$2:$B$15</c:f>
              <c:numCache>
                <c:formatCode>m/d/yyyy</c:formatCode>
                <c:ptCount val="14"/>
                <c:pt idx="0">
                  <c:v>43987</c:v>
                </c:pt>
                <c:pt idx="1">
                  <c:v>43997</c:v>
                </c:pt>
                <c:pt idx="2">
                  <c:v>44002</c:v>
                </c:pt>
                <c:pt idx="3">
                  <c:v>44028</c:v>
                </c:pt>
                <c:pt idx="4">
                  <c:v>44028</c:v>
                </c:pt>
                <c:pt idx="6">
                  <c:v>44042</c:v>
                </c:pt>
                <c:pt idx="7">
                  <c:v>44044</c:v>
                </c:pt>
                <c:pt idx="8">
                  <c:v>44048</c:v>
                </c:pt>
                <c:pt idx="9">
                  <c:v>44053</c:v>
                </c:pt>
                <c:pt idx="10">
                  <c:v>44048</c:v>
                </c:pt>
                <c:pt idx="11">
                  <c:v>44070</c:v>
                </c:pt>
                <c:pt idx="12">
                  <c:v>44055</c:v>
                </c:pt>
                <c:pt idx="13">
                  <c:v>44068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A2-4DEF-A01B-12CD1B49EEC8}"/>
            </c:ext>
          </c:extLst>
        </c:ser>
        <c:ser>
          <c:idx val="1"/>
          <c:order val="1"/>
          <c:tx>
            <c:strRef>
              <c:f>总甘特图!$E$1</c:f>
              <c:strCache>
                <c:ptCount val="1"/>
                <c:pt idx="0">
                  <c:v>已完成</c:v>
                </c:pt>
              </c:strCache>
            </c:strRef>
          </c:tx>
          <c:spPr>
            <a:solidFill>
              <a:srgbClr val="007EA0"/>
            </a:solidFill>
            <a:ln>
              <a:noFill/>
            </a:ln>
            <a:effectLst/>
          </c:spPr>
          <c:invertIfNegative val="0"/>
          <c:cat>
            <c:strRef>
              <c:f>总甘特图!$A$2:$A$15</c:f>
              <c:strCache>
                <c:ptCount val="14"/>
                <c:pt idx="0">
                  <c:v>变更实施计划</c:v>
                </c:pt>
                <c:pt idx="1">
                  <c:v>技术培训</c:v>
                </c:pt>
                <c:pt idx="2">
                  <c:v>讨论会</c:v>
                </c:pt>
                <c:pt idx="3">
                  <c:v>耗材讨论</c:v>
                </c:pt>
                <c:pt idx="4">
                  <c:v>仪器讨论</c:v>
                </c:pt>
                <c:pt idx="5">
                  <c:v>123</c:v>
                </c:pt>
                <c:pt idx="6">
                  <c:v>工作计划培训</c:v>
                </c:pt>
                <c:pt idx="7">
                  <c:v>文件编写培训</c:v>
                </c:pt>
                <c:pt idx="8">
                  <c:v>STP质量标准计划</c:v>
                </c:pt>
                <c:pt idx="9">
                  <c:v>审计实施计划</c:v>
                </c:pt>
                <c:pt idx="10">
                  <c:v>SMP计划</c:v>
                </c:pt>
                <c:pt idx="11">
                  <c:v>SOP计划</c:v>
                </c:pt>
                <c:pt idx="12">
                  <c:v>设备仪器采购验证</c:v>
                </c:pt>
                <c:pt idx="13">
                  <c:v>方法学进度</c:v>
                </c:pt>
              </c:strCache>
            </c:strRef>
          </c:cat>
          <c:val>
            <c:numRef>
              <c:f>总甘特图!$E$2:$E$15</c:f>
              <c:numCache>
                <c:formatCode>0_);[Red]\(0\)</c:formatCode>
                <c:ptCount val="14"/>
                <c:pt idx="0">
                  <c:v>86</c:v>
                </c:pt>
                <c:pt idx="1">
                  <c:v>30</c:v>
                </c:pt>
                <c:pt idx="2">
                  <c:v>40</c:v>
                </c:pt>
                <c:pt idx="3">
                  <c:v>10</c:v>
                </c:pt>
                <c:pt idx="4">
                  <c:v>20</c:v>
                </c:pt>
                <c:pt idx="6">
                  <c:v>5</c:v>
                </c:pt>
                <c:pt idx="7">
                  <c:v>3</c:v>
                </c:pt>
                <c:pt idx="8">
                  <c:v>10</c:v>
                </c:pt>
                <c:pt idx="9">
                  <c:v>20</c:v>
                </c:pt>
                <c:pt idx="10">
                  <c:v>15</c:v>
                </c:pt>
                <c:pt idx="11">
                  <c:v>3</c:v>
                </c:pt>
                <c:pt idx="12">
                  <c:v>18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A2-4DEF-A01B-12CD1B49EEC8}"/>
            </c:ext>
          </c:extLst>
        </c:ser>
        <c:ser>
          <c:idx val="2"/>
          <c:order val="2"/>
          <c:tx>
            <c:strRef>
              <c:f>总甘特图!$F$1</c:f>
              <c:strCache>
                <c:ptCount val="1"/>
                <c:pt idx="0">
                  <c:v>未完成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总甘特图!$A$2:$A$15</c:f>
              <c:strCache>
                <c:ptCount val="14"/>
                <c:pt idx="0">
                  <c:v>变更实施计划</c:v>
                </c:pt>
                <c:pt idx="1">
                  <c:v>技术培训</c:v>
                </c:pt>
                <c:pt idx="2">
                  <c:v>讨论会</c:v>
                </c:pt>
                <c:pt idx="3">
                  <c:v>耗材讨论</c:v>
                </c:pt>
                <c:pt idx="4">
                  <c:v>仪器讨论</c:v>
                </c:pt>
                <c:pt idx="5">
                  <c:v>123</c:v>
                </c:pt>
                <c:pt idx="6">
                  <c:v>工作计划培训</c:v>
                </c:pt>
                <c:pt idx="7">
                  <c:v>文件编写培训</c:v>
                </c:pt>
                <c:pt idx="8">
                  <c:v>STP质量标准计划</c:v>
                </c:pt>
                <c:pt idx="9">
                  <c:v>审计实施计划</c:v>
                </c:pt>
                <c:pt idx="10">
                  <c:v>SMP计划</c:v>
                </c:pt>
                <c:pt idx="11">
                  <c:v>SOP计划</c:v>
                </c:pt>
                <c:pt idx="12">
                  <c:v>设备仪器采购验证</c:v>
                </c:pt>
                <c:pt idx="13">
                  <c:v>方法学进度</c:v>
                </c:pt>
              </c:strCache>
            </c:strRef>
          </c:cat>
          <c:val>
            <c:numRef>
              <c:f>总甘特图!$F$2:$F$15</c:f>
              <c:numCache>
                <c:formatCode>0_);[Red]\(0\)</c:formatCode>
                <c:ptCount val="14"/>
                <c:pt idx="0">
                  <c:v>64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</c:v>
                </c:pt>
                <c:pt idx="10">
                  <c:v>0</c:v>
                </c:pt>
                <c:pt idx="11">
                  <c:v>37</c:v>
                </c:pt>
                <c:pt idx="12">
                  <c:v>42</c:v>
                </c:pt>
                <c:pt idx="1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A2-4DEF-A01B-12CD1B49E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882488432"/>
        <c:axId val="588380896"/>
      </c:barChart>
      <c:scatterChart>
        <c:scatterStyle val="lineMarker"/>
        <c:varyColors val="0"/>
        <c:ser>
          <c:idx val="3"/>
          <c:order val="3"/>
          <c:tx>
            <c:v>今日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4.7385615535634133E-2"/>
                  <c:y val="0.70728574037117287"/>
                </c:manualLayout>
              </c:layout>
              <c:tx>
                <c:rich>
                  <a:bodyPr/>
                  <a:lstStyle/>
                  <a:p>
                    <a:fld id="{39C109CA-2033-40C3-9198-F423CF58AED5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5CA2-4DEF-A01B-12CD1B49EE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errBars>
            <c:errDir val="y"/>
            <c:errBarType val="both"/>
            <c:errValType val="fixedVal"/>
            <c:noEndCap val="1"/>
            <c:val val="1"/>
            <c:spPr>
              <a:noFill/>
              <a:ln w="12700" cap="flat" cmpd="sng" algn="ctr">
                <a:solidFill>
                  <a:schemeClr val="tx1"/>
                </a:solidFill>
                <a:round/>
                <a:tailEnd type="stealth"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总甘特图!$I$2</c:f>
              <c:numCache>
                <c:formatCode>m/d/yyyy</c:formatCode>
                <c:ptCount val="1"/>
                <c:pt idx="0">
                  <c:v>44073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总甘特图!$J$2</c15:f>
                <c15:dlblRangeCache>
                  <c:ptCount val="1"/>
                  <c:pt idx="0">
                    <c:v>今日
08-30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5CA2-4DEF-A01B-12CD1B49E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4320592"/>
        <c:axId val="1144322672"/>
      </c:scatterChart>
      <c:catAx>
        <c:axId val="882488432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88380896"/>
        <c:crosses val="autoZero"/>
        <c:auto val="1"/>
        <c:lblAlgn val="ctr"/>
        <c:lblOffset val="100"/>
        <c:noMultiLvlLbl val="0"/>
      </c:catAx>
      <c:valAx>
        <c:axId val="588380896"/>
        <c:scaling>
          <c:orientation val="minMax"/>
          <c:max val="44137"/>
          <c:min val="43987"/>
        </c:scaling>
        <c:delete val="0"/>
        <c:axPos val="t"/>
        <c:majorGridlines>
          <c:spPr>
            <a:ln w="9525" cap="flat" cmpd="sng" algn="ctr">
              <a:solidFill>
                <a:schemeClr val="bg1"/>
              </a:solidFill>
              <a:prstDash val="dash"/>
              <a:round/>
            </a:ln>
            <a:effectLst/>
          </c:spPr>
        </c:majorGridlines>
        <c:numFmt formatCode="m\-d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82488432"/>
        <c:crosses val="autoZero"/>
        <c:crossBetween val="between"/>
        <c:majorUnit val="20"/>
        <c:minorUnit val="7"/>
      </c:valAx>
      <c:valAx>
        <c:axId val="1144322672"/>
        <c:scaling>
          <c:orientation val="minMax"/>
          <c:max val="1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1144320592"/>
        <c:crosses val="max"/>
        <c:crossBetween val="midCat"/>
      </c:valAx>
      <c:valAx>
        <c:axId val="1144320592"/>
        <c:scaling>
          <c:orientation val="minMax"/>
          <c:max val="44137"/>
          <c:min val="43987"/>
        </c:scaling>
        <c:delete val="1"/>
        <c:axPos val="t"/>
        <c:numFmt formatCode="\‘m\-d" sourceLinked="0"/>
        <c:majorTickMark val="out"/>
        <c:minorTickMark val="none"/>
        <c:tickLblPos val="nextTo"/>
        <c:crossAx val="1144322672"/>
        <c:crosses val="max"/>
        <c:crossBetween val="midCat"/>
        <c:majorUnit val="20"/>
        <c:minorUnit val="7"/>
      </c:valAx>
      <c:spPr>
        <a:noFill/>
        <a:ln w="12700">
          <a:solidFill>
            <a:schemeClr val="bg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578890</xdr:colOff>
      <xdr:row>2</xdr:row>
      <xdr:rowOff>112103</xdr:rowOff>
    </xdr:from>
    <xdr:to>
      <xdr:col>13</xdr:col>
      <xdr:colOff>442713</xdr:colOff>
      <xdr:row>23</xdr:row>
      <xdr:rowOff>104775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56E55324-B380-4F5E-AAA3-E2AF4795C6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0.00233</cdr:y>
    </cdr:from>
    <cdr:to>
      <cdr:x>1</cdr:x>
      <cdr:y>0.11846</cdr:y>
    </cdr:to>
    <cdr:sp macro="" textlink="">
      <cdr:nvSpPr>
        <cdr:cNvPr id="2" name="文本框 1">
          <a:extLst xmlns:a="http://schemas.openxmlformats.org/drawingml/2006/main">
            <a:ext uri="{FF2B5EF4-FFF2-40B4-BE49-F238E27FC236}">
              <a16:creationId xmlns:a16="http://schemas.microsoft.com/office/drawing/2014/main" id="{6A2D228E-5832-44F2-85E8-AB6AA34E41E4}"/>
            </a:ext>
          </a:extLst>
        </cdr:cNvPr>
        <cdr:cNvSpPr txBox="1"/>
      </cdr:nvSpPr>
      <cdr:spPr>
        <a:xfrm xmlns:a="http://schemas.openxmlformats.org/drawingml/2006/main">
          <a:off x="0" y="6800"/>
          <a:ext cx="4756551" cy="338774"/>
        </a:xfrm>
        <a:prstGeom xmlns:a="http://schemas.openxmlformats.org/drawingml/2006/main" prst="rect">
          <a:avLst/>
        </a:prstGeom>
        <a:solidFill xmlns:a="http://schemas.openxmlformats.org/drawingml/2006/main">
          <a:srgbClr val="0070C0"/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zh-CN" altLang="en-US" sz="1400">
              <a:solidFill>
                <a:schemeClr val="bg1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药典实施项目进度图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7498;&#25226;&#23376;@&#33970;&#20844;&#33521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905A8-FAAA-4D3D-B8C4-F7E8F624BB73}">
  <dimension ref="A1:K15"/>
  <sheetViews>
    <sheetView tabSelected="1" zoomScaleNormal="100" workbookViewId="0">
      <selection activeCell="G17" sqref="G17"/>
    </sheetView>
  </sheetViews>
  <sheetFormatPr defaultRowHeight="14.25" x14ac:dyDescent="0.2"/>
  <cols>
    <col min="1" max="1" width="17.25" style="39" bestFit="1" customWidth="1"/>
    <col min="2" max="2" width="10" style="43" bestFit="1" customWidth="1"/>
    <col min="3" max="3" width="9" style="39"/>
    <col min="4" max="4" width="13" style="43" bestFit="1" customWidth="1"/>
    <col min="5" max="5" width="10" style="43" bestFit="1" customWidth="1"/>
    <col min="6" max="6" width="7.125" style="43" bestFit="1" customWidth="1"/>
    <col min="7" max="7" width="9" style="39" bestFit="1" customWidth="1"/>
    <col min="8" max="8" width="9" style="39"/>
    <col min="9" max="9" width="10" style="39" bestFit="1" customWidth="1"/>
    <col min="10" max="16384" width="9" style="39"/>
  </cols>
  <sheetData>
    <row r="1" spans="1:11" x14ac:dyDescent="0.2">
      <c r="A1" s="37" t="s">
        <v>283</v>
      </c>
      <c r="B1" s="38" t="s">
        <v>284</v>
      </c>
      <c r="C1" s="37" t="s">
        <v>285</v>
      </c>
      <c r="D1" s="38" t="s">
        <v>341</v>
      </c>
      <c r="E1" s="38" t="s">
        <v>343</v>
      </c>
      <c r="F1" s="38" t="s">
        <v>344</v>
      </c>
      <c r="G1" s="37" t="s">
        <v>286</v>
      </c>
      <c r="H1" s="38" t="s">
        <v>342</v>
      </c>
      <c r="I1" s="47" t="s">
        <v>340</v>
      </c>
      <c r="J1" s="50" t="s">
        <v>404</v>
      </c>
      <c r="K1" s="50"/>
    </row>
    <row r="2" spans="1:11" x14ac:dyDescent="0.2">
      <c r="A2" s="40" t="s">
        <v>384</v>
      </c>
      <c r="B2" s="41">
        <v>43987</v>
      </c>
      <c r="C2" s="42">
        <v>150</v>
      </c>
      <c r="D2" s="43">
        <f>B2+C2</f>
        <v>44137</v>
      </c>
      <c r="E2" s="44">
        <f t="shared" ref="E2:E15" ca="1" si="0">MAX(MIN($I$2,D2)-B2,)</f>
        <v>86</v>
      </c>
      <c r="F2" s="44">
        <f ca="1">D2-B2-E2</f>
        <v>64</v>
      </c>
      <c r="G2" s="42"/>
      <c r="H2" s="41"/>
      <c r="I2" s="48">
        <f ca="1">TODAY()</f>
        <v>44073</v>
      </c>
      <c r="J2" s="49" t="str">
        <f ca="1">I1&amp;CHAR(10)&amp;TEXT(I2,"mm-dd")</f>
        <v>今日
08-30</v>
      </c>
    </row>
    <row r="3" spans="1:11" x14ac:dyDescent="0.2">
      <c r="A3" s="45" t="s">
        <v>287</v>
      </c>
      <c r="B3" s="43">
        <v>43997</v>
      </c>
      <c r="C3" s="39">
        <v>30</v>
      </c>
      <c r="D3" s="43">
        <f>B3+C3</f>
        <v>44027</v>
      </c>
      <c r="E3" s="44">
        <f t="shared" ca="1" si="0"/>
        <v>30</v>
      </c>
      <c r="F3" s="44">
        <f ca="1">D3-B3-E3</f>
        <v>0</v>
      </c>
    </row>
    <row r="4" spans="1:11" x14ac:dyDescent="0.2">
      <c r="A4" s="45" t="s">
        <v>288</v>
      </c>
      <c r="B4" s="46">
        <v>44002</v>
      </c>
      <c r="C4" s="39">
        <v>40</v>
      </c>
      <c r="D4" s="43">
        <f t="shared" ref="D4:D15" si="1">B4+C4</f>
        <v>44042</v>
      </c>
      <c r="E4" s="44">
        <f t="shared" ca="1" si="0"/>
        <v>40</v>
      </c>
      <c r="F4" s="44">
        <f t="shared" ref="F4:F15" ca="1" si="2">D4-B4-E4</f>
        <v>0</v>
      </c>
    </row>
    <row r="5" spans="1:11" x14ac:dyDescent="0.2">
      <c r="A5" s="45" t="s">
        <v>289</v>
      </c>
      <c r="B5" s="43">
        <v>44028</v>
      </c>
      <c r="C5" s="39">
        <v>10</v>
      </c>
      <c r="D5" s="43">
        <f t="shared" si="1"/>
        <v>44038</v>
      </c>
      <c r="E5" s="44">
        <f t="shared" ca="1" si="0"/>
        <v>10</v>
      </c>
      <c r="F5" s="44">
        <f t="shared" ca="1" si="2"/>
        <v>0</v>
      </c>
    </row>
    <row r="6" spans="1:11" x14ac:dyDescent="0.2">
      <c r="A6" s="45" t="s">
        <v>290</v>
      </c>
      <c r="B6" s="43">
        <v>44028</v>
      </c>
      <c r="C6" s="39">
        <v>20</v>
      </c>
      <c r="D6" s="43">
        <f t="shared" si="1"/>
        <v>44048</v>
      </c>
      <c r="E6" s="44">
        <f t="shared" ca="1" si="0"/>
        <v>20</v>
      </c>
      <c r="F6" s="44">
        <f t="shared" ca="1" si="2"/>
        <v>0</v>
      </c>
    </row>
    <row r="7" spans="1:11" x14ac:dyDescent="0.2">
      <c r="A7" s="45">
        <v>123</v>
      </c>
      <c r="E7" s="44"/>
      <c r="F7" s="44"/>
    </row>
    <row r="8" spans="1:11" x14ac:dyDescent="0.2">
      <c r="A8" s="45" t="s">
        <v>291</v>
      </c>
      <c r="B8" s="43">
        <f>D4</f>
        <v>44042</v>
      </c>
      <c r="C8" s="39">
        <v>5</v>
      </c>
      <c r="D8" s="43">
        <f t="shared" si="1"/>
        <v>44047</v>
      </c>
      <c r="E8" s="44">
        <f t="shared" ca="1" si="0"/>
        <v>5</v>
      </c>
      <c r="F8" s="44">
        <f t="shared" ca="1" si="2"/>
        <v>0</v>
      </c>
    </row>
    <row r="9" spans="1:11" x14ac:dyDescent="0.2">
      <c r="A9" s="45" t="s">
        <v>362</v>
      </c>
      <c r="B9" s="43">
        <v>44044</v>
      </c>
      <c r="C9" s="39">
        <v>3</v>
      </c>
      <c r="D9" s="43">
        <f t="shared" si="1"/>
        <v>44047</v>
      </c>
      <c r="E9" s="44">
        <f t="shared" ca="1" si="0"/>
        <v>3</v>
      </c>
      <c r="F9" s="44">
        <f t="shared" ca="1" si="2"/>
        <v>0</v>
      </c>
    </row>
    <row r="10" spans="1:11" x14ac:dyDescent="0.2">
      <c r="A10" s="45" t="s">
        <v>346</v>
      </c>
      <c r="B10" s="43">
        <f>D9+1</f>
        <v>44048</v>
      </c>
      <c r="C10" s="39">
        <v>10</v>
      </c>
      <c r="D10" s="43">
        <f t="shared" si="1"/>
        <v>44058</v>
      </c>
      <c r="E10" s="44">
        <f t="shared" ca="1" si="0"/>
        <v>10</v>
      </c>
      <c r="F10" s="44">
        <f t="shared" ca="1" si="2"/>
        <v>0</v>
      </c>
    </row>
    <row r="11" spans="1:11" x14ac:dyDescent="0.2">
      <c r="A11" s="45" t="s">
        <v>315</v>
      </c>
      <c r="B11" s="43">
        <f>B10+5</f>
        <v>44053</v>
      </c>
      <c r="C11" s="39">
        <v>40</v>
      </c>
      <c r="D11" s="43">
        <f t="shared" si="1"/>
        <v>44093</v>
      </c>
      <c r="E11" s="44">
        <f t="shared" ca="1" si="0"/>
        <v>20</v>
      </c>
      <c r="F11" s="44">
        <f t="shared" ca="1" si="2"/>
        <v>20</v>
      </c>
    </row>
    <row r="12" spans="1:11" x14ac:dyDescent="0.2">
      <c r="A12" s="45" t="s">
        <v>313</v>
      </c>
      <c r="B12" s="43">
        <f>D9+1</f>
        <v>44048</v>
      </c>
      <c r="C12" s="39">
        <v>15</v>
      </c>
      <c r="D12" s="43">
        <f t="shared" si="1"/>
        <v>44063</v>
      </c>
      <c r="E12" s="44">
        <f t="shared" ca="1" si="0"/>
        <v>15</v>
      </c>
      <c r="F12" s="44">
        <f t="shared" ca="1" si="2"/>
        <v>0</v>
      </c>
    </row>
    <row r="13" spans="1:11" x14ac:dyDescent="0.2">
      <c r="A13" s="45" t="s">
        <v>292</v>
      </c>
      <c r="B13" s="43">
        <f>D12+7</f>
        <v>44070</v>
      </c>
      <c r="C13" s="39">
        <v>40</v>
      </c>
      <c r="D13" s="43">
        <f t="shared" si="1"/>
        <v>44110</v>
      </c>
      <c r="E13" s="44">
        <f t="shared" ca="1" si="0"/>
        <v>3</v>
      </c>
      <c r="F13" s="44">
        <f t="shared" ca="1" si="2"/>
        <v>37</v>
      </c>
    </row>
    <row r="14" spans="1:11" x14ac:dyDescent="0.2">
      <c r="A14" s="45" t="s">
        <v>345</v>
      </c>
      <c r="B14" s="43">
        <f>D6+7</f>
        <v>44055</v>
      </c>
      <c r="C14" s="39">
        <v>60</v>
      </c>
      <c r="D14" s="43">
        <f t="shared" si="1"/>
        <v>44115</v>
      </c>
      <c r="E14" s="44">
        <f t="shared" ca="1" si="0"/>
        <v>18</v>
      </c>
      <c r="F14" s="44">
        <f t="shared" ca="1" si="2"/>
        <v>42</v>
      </c>
    </row>
    <row r="15" spans="1:11" x14ac:dyDescent="0.2">
      <c r="A15" s="45" t="s">
        <v>297</v>
      </c>
      <c r="B15" s="43">
        <v>44068</v>
      </c>
      <c r="C15" s="39">
        <v>50</v>
      </c>
      <c r="D15" s="43">
        <f t="shared" si="1"/>
        <v>44118</v>
      </c>
      <c r="E15" s="44">
        <f t="shared" ca="1" si="0"/>
        <v>5</v>
      </c>
      <c r="F15" s="44">
        <f t="shared" ca="1" si="2"/>
        <v>45</v>
      </c>
    </row>
  </sheetData>
  <sheetProtection sheet="1" formatCells="0" formatColumns="0" formatRows="0" insertColumns="0" insertRows="0" insertHyperlinks="0" deleteColumns="0" deleteRows="0" selectLockedCells="1" sort="0" autoFilter="0" pivotTables="0"/>
  <protectedRanges>
    <protectedRange sqref="A1:H23" name="区域1"/>
  </protectedRanges>
  <mergeCells count="1">
    <mergeCell ref="J1:K1"/>
  </mergeCells>
  <phoneticPr fontId="8" type="noConversion"/>
  <hyperlinks>
    <hyperlink ref="J1" r:id="rId1" xr:uid="{21AA1C63-BCFD-4261-878C-7D4236261007}"/>
  </hyperlinks>
  <pageMargins left="0.7" right="0.7" top="0.75" bottom="0.75" header="0.3" footer="0.3"/>
  <pageSetup paperSize="9" orientation="portrait" verticalDpi="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51674-C9AD-4579-91A3-BB9A8E2139CA}">
  <dimension ref="A1:H8"/>
  <sheetViews>
    <sheetView workbookViewId="0">
      <pane ySplit="8" topLeftCell="A9" activePane="bottomLeft" state="frozen"/>
      <selection pane="bottomLeft" activeCell="J21" sqref="J21"/>
    </sheetView>
  </sheetViews>
  <sheetFormatPr defaultRowHeight="14.25" x14ac:dyDescent="0.2"/>
  <cols>
    <col min="1" max="1" width="18.375" bestFit="1" customWidth="1"/>
  </cols>
  <sheetData>
    <row r="1" spans="1:8" x14ac:dyDescent="0.2">
      <c r="A1" s="17" t="s">
        <v>392</v>
      </c>
      <c r="B1" s="17" t="s">
        <v>393</v>
      </c>
      <c r="C1" s="17" t="s">
        <v>394</v>
      </c>
      <c r="D1" s="17" t="s">
        <v>395</v>
      </c>
      <c r="E1" s="17" t="s">
        <v>396</v>
      </c>
    </row>
    <row r="2" spans="1:8" x14ac:dyDescent="0.2">
      <c r="A2" s="17" t="s">
        <v>389</v>
      </c>
    </row>
    <row r="3" spans="1:8" x14ac:dyDescent="0.2">
      <c r="A3" s="17" t="s">
        <v>390</v>
      </c>
    </row>
    <row r="4" spans="1:8" x14ac:dyDescent="0.2">
      <c r="A4" s="17" t="s">
        <v>391</v>
      </c>
    </row>
    <row r="8" spans="1:8" x14ac:dyDescent="0.2">
      <c r="A8" s="17" t="s">
        <v>385</v>
      </c>
      <c r="B8" s="17" t="s">
        <v>386</v>
      </c>
      <c r="C8" s="17" t="s">
        <v>387</v>
      </c>
      <c r="D8" s="17" t="s">
        <v>388</v>
      </c>
      <c r="E8" t="s">
        <v>215</v>
      </c>
      <c r="F8" t="s">
        <v>216</v>
      </c>
      <c r="G8" t="s">
        <v>217</v>
      </c>
      <c r="H8" s="17" t="s">
        <v>338</v>
      </c>
    </row>
  </sheetData>
  <phoneticPr fontId="1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8"/>
  <sheetViews>
    <sheetView workbookViewId="0">
      <pane ySplit="9" topLeftCell="A10" activePane="bottomLeft" state="frozen"/>
      <selection pane="bottomLeft" activeCell="J16" sqref="J16"/>
    </sheetView>
  </sheetViews>
  <sheetFormatPr defaultColWidth="9" defaultRowHeight="14.25" x14ac:dyDescent="0.2"/>
  <cols>
    <col min="1" max="1" width="19.25" customWidth="1"/>
    <col min="2" max="2" width="18.375" bestFit="1" customWidth="1"/>
  </cols>
  <sheetData>
    <row r="1" spans="1:11" x14ac:dyDescent="0.2">
      <c r="A1" s="17" t="s">
        <v>283</v>
      </c>
      <c r="B1" s="17" t="s">
        <v>397</v>
      </c>
      <c r="C1" s="17" t="s">
        <v>348</v>
      </c>
      <c r="D1" s="17" t="s">
        <v>349</v>
      </c>
      <c r="E1" s="17" t="s">
        <v>350</v>
      </c>
      <c r="F1" s="17" t="s">
        <v>338</v>
      </c>
    </row>
    <row r="2" spans="1:11" x14ac:dyDescent="0.2">
      <c r="A2" s="36" t="s">
        <v>331</v>
      </c>
    </row>
    <row r="3" spans="1:11" x14ac:dyDescent="0.2">
      <c r="A3" s="36" t="s">
        <v>332</v>
      </c>
    </row>
    <row r="4" spans="1:11" x14ac:dyDescent="0.2">
      <c r="A4" s="36" t="s">
        <v>377</v>
      </c>
    </row>
    <row r="5" spans="1:11" x14ac:dyDescent="0.2">
      <c r="A5" s="36" t="s">
        <v>378</v>
      </c>
    </row>
    <row r="6" spans="1:11" x14ac:dyDescent="0.2">
      <c r="A6" s="36" t="s">
        <v>379</v>
      </c>
    </row>
    <row r="9" spans="1:11" x14ac:dyDescent="0.2">
      <c r="A9" t="s">
        <v>218</v>
      </c>
      <c r="B9" t="s">
        <v>212</v>
      </c>
      <c r="C9" t="s">
        <v>213</v>
      </c>
      <c r="D9" t="s">
        <v>214</v>
      </c>
      <c r="E9" t="s">
        <v>215</v>
      </c>
      <c r="F9" t="s">
        <v>214</v>
      </c>
      <c r="G9" t="s">
        <v>219</v>
      </c>
      <c r="H9" t="s">
        <v>217</v>
      </c>
      <c r="I9" s="17" t="s">
        <v>337</v>
      </c>
      <c r="J9" s="17" t="s">
        <v>338</v>
      </c>
      <c r="K9" s="17" t="s">
        <v>339</v>
      </c>
    </row>
    <row r="10" spans="1:11" x14ac:dyDescent="0.2">
      <c r="D10" s="8"/>
      <c r="F10" s="8"/>
      <c r="H10" s="8"/>
    </row>
    <row r="11" spans="1:11" x14ac:dyDescent="0.2">
      <c r="D11" s="8"/>
      <c r="F11" s="8"/>
      <c r="H11" s="8"/>
    </row>
    <row r="12" spans="1:11" x14ac:dyDescent="0.2">
      <c r="D12" s="8"/>
      <c r="F12" s="8"/>
      <c r="H12" s="8"/>
    </row>
    <row r="13" spans="1:11" x14ac:dyDescent="0.2">
      <c r="D13" s="8"/>
      <c r="F13" s="8"/>
      <c r="H13" s="8"/>
    </row>
    <row r="14" spans="1:11" x14ac:dyDescent="0.2">
      <c r="D14" s="8"/>
      <c r="F14" s="8"/>
      <c r="H14" s="8"/>
    </row>
    <row r="15" spans="1:11" x14ac:dyDescent="0.2">
      <c r="D15" s="8"/>
      <c r="F15" s="8"/>
      <c r="H15" s="8"/>
    </row>
    <row r="16" spans="1:11" x14ac:dyDescent="0.2">
      <c r="D16" s="8"/>
      <c r="F16" s="8"/>
      <c r="H16" s="8"/>
    </row>
    <row r="17" spans="4:8" x14ac:dyDescent="0.2">
      <c r="D17" s="8"/>
      <c r="F17" s="8"/>
      <c r="H17" s="8"/>
    </row>
    <row r="18" spans="4:8" x14ac:dyDescent="0.2">
      <c r="D18" s="8"/>
      <c r="F18" s="8"/>
      <c r="H18" s="8"/>
    </row>
  </sheetData>
  <phoneticPr fontId="8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8"/>
  <sheetViews>
    <sheetView workbookViewId="0">
      <pane xSplit="1" ySplit="2" topLeftCell="B21" activePane="bottomRight" state="frozen"/>
      <selection pane="topRight" activeCell="B1" sqref="B1"/>
      <selection pane="bottomLeft" activeCell="A3" sqref="A3"/>
      <selection pane="bottomRight" activeCell="K14" sqref="K14"/>
    </sheetView>
  </sheetViews>
  <sheetFormatPr defaultColWidth="9" defaultRowHeight="14.25" x14ac:dyDescent="0.2"/>
  <cols>
    <col min="1" max="1" width="3.5" style="1" customWidth="1"/>
    <col min="2" max="2" width="23" style="1" customWidth="1"/>
    <col min="3" max="3" width="8.5" style="2" customWidth="1"/>
    <col min="4" max="16384" width="9" style="1"/>
  </cols>
  <sheetData>
    <row r="1" spans="1:9" ht="15.75" x14ac:dyDescent="0.2">
      <c r="A1" s="56" t="s">
        <v>220</v>
      </c>
      <c r="B1" s="56" t="s">
        <v>221</v>
      </c>
      <c r="C1" s="56" t="s">
        <v>222</v>
      </c>
      <c r="D1" s="56" t="s">
        <v>223</v>
      </c>
      <c r="E1" s="56" t="s">
        <v>224</v>
      </c>
      <c r="F1" s="3" t="s">
        <v>225</v>
      </c>
      <c r="G1" s="3" t="s">
        <v>226</v>
      </c>
      <c r="H1" s="3" t="s">
        <v>227</v>
      </c>
      <c r="I1" s="3" t="s">
        <v>228</v>
      </c>
    </row>
    <row r="2" spans="1:9" ht="15.75" x14ac:dyDescent="0.2">
      <c r="A2" s="56"/>
      <c r="B2" s="56"/>
      <c r="C2" s="56"/>
      <c r="D2" s="56"/>
      <c r="E2" s="56"/>
      <c r="F2" s="3" t="s">
        <v>229</v>
      </c>
      <c r="G2" s="3" t="s">
        <v>230</v>
      </c>
      <c r="H2" s="3" t="s">
        <v>33</v>
      </c>
      <c r="I2" s="3" t="s">
        <v>33</v>
      </c>
    </row>
    <row r="3" spans="1:9" ht="15.75" x14ac:dyDescent="0.2">
      <c r="A3" s="3">
        <v>1</v>
      </c>
      <c r="B3" s="4" t="s">
        <v>231</v>
      </c>
      <c r="C3" s="5">
        <v>46</v>
      </c>
      <c r="D3" s="3"/>
      <c r="E3" s="3"/>
      <c r="F3" s="3"/>
      <c r="G3" s="3"/>
      <c r="H3" s="6"/>
      <c r="I3" s="6"/>
    </row>
    <row r="4" spans="1:9" ht="15.75" x14ac:dyDescent="0.2">
      <c r="A4" s="3">
        <v>2</v>
      </c>
      <c r="B4" s="4" t="s">
        <v>232</v>
      </c>
      <c r="C4" s="5">
        <v>56</v>
      </c>
      <c r="D4" s="3"/>
      <c r="E4" s="3"/>
      <c r="F4" s="3"/>
      <c r="G4" s="3"/>
      <c r="H4" s="6"/>
      <c r="I4" s="6"/>
    </row>
    <row r="5" spans="1:9" ht="15.75" x14ac:dyDescent="0.2">
      <c r="A5" s="3">
        <v>3</v>
      </c>
      <c r="B5" s="3" t="s">
        <v>233</v>
      </c>
      <c r="C5" s="5">
        <v>56</v>
      </c>
      <c r="D5" s="3"/>
      <c r="E5" s="3"/>
      <c r="F5" s="3"/>
      <c r="G5" s="3"/>
      <c r="H5" s="6"/>
      <c r="I5" s="6"/>
    </row>
    <row r="6" spans="1:9" ht="15.75" x14ac:dyDescent="0.2">
      <c r="A6" s="3">
        <v>4</v>
      </c>
      <c r="B6" s="3" t="s">
        <v>234</v>
      </c>
      <c r="C6" s="5">
        <v>11</v>
      </c>
      <c r="D6" s="3"/>
      <c r="E6" s="3"/>
      <c r="F6" s="3"/>
      <c r="G6" s="3"/>
      <c r="H6" s="6"/>
      <c r="I6" s="6"/>
    </row>
    <row r="7" spans="1:9" ht="15.75" x14ac:dyDescent="0.2">
      <c r="A7" s="3">
        <v>5</v>
      </c>
      <c r="B7" s="4" t="s">
        <v>235</v>
      </c>
      <c r="C7" s="5">
        <v>105</v>
      </c>
      <c r="D7" s="3"/>
      <c r="E7" s="3"/>
      <c r="F7" s="3"/>
      <c r="G7" s="3"/>
      <c r="H7" s="6"/>
      <c r="I7" s="6"/>
    </row>
    <row r="8" spans="1:9" ht="15.75" x14ac:dyDescent="0.2">
      <c r="A8" s="3">
        <v>6</v>
      </c>
      <c r="B8" s="3" t="s">
        <v>236</v>
      </c>
      <c r="C8" s="7">
        <v>5</v>
      </c>
      <c r="D8" s="6"/>
      <c r="E8" s="6"/>
      <c r="F8" s="6"/>
      <c r="G8" s="6"/>
      <c r="H8" s="6"/>
      <c r="I8" s="6"/>
    </row>
    <row r="9" spans="1:9" ht="15.75" x14ac:dyDescent="0.2">
      <c r="A9" s="3">
        <v>7</v>
      </c>
      <c r="B9" s="3" t="s">
        <v>237</v>
      </c>
      <c r="C9" s="7">
        <v>105</v>
      </c>
      <c r="D9" s="6"/>
      <c r="E9" s="6"/>
      <c r="F9" s="6"/>
      <c r="G9" s="6"/>
      <c r="H9" s="6"/>
      <c r="I9" s="6"/>
    </row>
    <row r="10" spans="1:9" ht="15.75" x14ac:dyDescent="0.2">
      <c r="A10" s="3">
        <v>8</v>
      </c>
      <c r="B10" s="4" t="s">
        <v>45</v>
      </c>
      <c r="C10" s="7" t="s">
        <v>238</v>
      </c>
      <c r="D10" s="6"/>
      <c r="E10" s="6"/>
      <c r="F10" s="6"/>
      <c r="G10" s="6"/>
      <c r="H10" s="6"/>
      <c r="I10" s="6"/>
    </row>
    <row r="11" spans="1:9" ht="15.75" x14ac:dyDescent="0.2">
      <c r="A11" s="3">
        <v>9</v>
      </c>
      <c r="B11" s="3" t="s">
        <v>239</v>
      </c>
      <c r="C11" s="7">
        <v>5</v>
      </c>
      <c r="D11" s="6"/>
      <c r="E11" s="6"/>
      <c r="F11" s="6"/>
      <c r="G11" s="6"/>
      <c r="H11" s="6"/>
      <c r="I11" s="6"/>
    </row>
    <row r="12" spans="1:9" ht="15.75" x14ac:dyDescent="0.2">
      <c r="A12" s="3">
        <v>10</v>
      </c>
      <c r="B12" s="3" t="s">
        <v>240</v>
      </c>
      <c r="C12" s="7" t="s">
        <v>241</v>
      </c>
      <c r="D12" s="6"/>
      <c r="E12" s="6"/>
      <c r="F12" s="6"/>
      <c r="G12" s="6"/>
      <c r="H12" s="6"/>
      <c r="I12" s="6"/>
    </row>
    <row r="13" spans="1:9" ht="15.75" x14ac:dyDescent="0.2">
      <c r="A13" s="3">
        <v>11</v>
      </c>
      <c r="B13" s="4" t="s">
        <v>242</v>
      </c>
      <c r="C13" s="7">
        <v>65</v>
      </c>
      <c r="D13" s="6"/>
      <c r="E13" s="6"/>
      <c r="F13" s="6"/>
      <c r="G13" s="6"/>
      <c r="H13" s="6"/>
      <c r="I13" s="6"/>
    </row>
    <row r="14" spans="1:9" ht="15.75" x14ac:dyDescent="0.2">
      <c r="A14" s="3">
        <v>12</v>
      </c>
      <c r="B14" s="3" t="s">
        <v>243</v>
      </c>
      <c r="C14" s="7">
        <v>10</v>
      </c>
      <c r="D14" s="6"/>
      <c r="E14" s="6"/>
      <c r="F14" s="6"/>
      <c r="G14" s="6"/>
      <c r="H14" s="6"/>
      <c r="I14" s="6"/>
    </row>
    <row r="15" spans="1:9" ht="15.75" x14ac:dyDescent="0.2">
      <c r="A15" s="3">
        <v>13</v>
      </c>
      <c r="B15" s="3" t="s">
        <v>244</v>
      </c>
      <c r="C15" s="7">
        <v>55</v>
      </c>
      <c r="D15" s="6"/>
      <c r="E15" s="6"/>
      <c r="F15" s="6"/>
      <c r="G15" s="6"/>
      <c r="H15" s="6"/>
      <c r="I15" s="6"/>
    </row>
    <row r="16" spans="1:9" ht="15.75" x14ac:dyDescent="0.2">
      <c r="A16" s="3">
        <v>14</v>
      </c>
      <c r="B16" s="4" t="s">
        <v>245</v>
      </c>
      <c r="C16" s="7" t="s">
        <v>246</v>
      </c>
      <c r="D16" s="6"/>
      <c r="E16" s="6"/>
      <c r="F16" s="6"/>
      <c r="G16" s="6"/>
      <c r="H16" s="6"/>
      <c r="I16" s="6"/>
    </row>
    <row r="17" spans="1:9" ht="15.75" x14ac:dyDescent="0.2">
      <c r="A17" s="3">
        <v>15</v>
      </c>
      <c r="B17" s="3" t="s">
        <v>247</v>
      </c>
      <c r="C17" s="7">
        <v>5</v>
      </c>
      <c r="D17" s="6"/>
      <c r="E17" s="6"/>
      <c r="F17" s="6"/>
      <c r="G17" s="6"/>
      <c r="H17" s="6"/>
      <c r="I17" s="6"/>
    </row>
    <row r="18" spans="1:9" ht="15.75" x14ac:dyDescent="0.2">
      <c r="A18" s="3">
        <v>16</v>
      </c>
      <c r="B18" s="3" t="s">
        <v>245</v>
      </c>
      <c r="C18" s="7">
        <v>5</v>
      </c>
      <c r="D18" s="6"/>
      <c r="E18" s="6"/>
      <c r="F18" s="6"/>
      <c r="G18" s="6"/>
      <c r="H18" s="6"/>
      <c r="I18" s="6"/>
    </row>
    <row r="19" spans="1:9" ht="15.75" x14ac:dyDescent="0.2">
      <c r="A19" s="3">
        <v>17</v>
      </c>
      <c r="B19" s="3" t="s">
        <v>248</v>
      </c>
      <c r="C19" s="7">
        <v>1</v>
      </c>
      <c r="D19" s="6"/>
      <c r="E19" s="6"/>
      <c r="F19" s="6"/>
      <c r="G19" s="6"/>
      <c r="H19" s="6"/>
      <c r="I19" s="6"/>
    </row>
    <row r="20" spans="1:9" ht="15.75" x14ac:dyDescent="0.2">
      <c r="A20" s="3">
        <v>18</v>
      </c>
      <c r="B20" s="4" t="s">
        <v>249</v>
      </c>
      <c r="C20" s="7" t="s">
        <v>250</v>
      </c>
      <c r="D20" s="6"/>
      <c r="E20" s="6"/>
      <c r="F20" s="6"/>
      <c r="G20" s="6"/>
      <c r="H20" s="6"/>
      <c r="I20" s="6"/>
    </row>
    <row r="21" spans="1:9" ht="15.75" x14ac:dyDescent="0.2">
      <c r="A21" s="3">
        <v>19</v>
      </c>
      <c r="B21" s="3" t="s">
        <v>251</v>
      </c>
      <c r="C21" s="7">
        <v>5</v>
      </c>
      <c r="D21" s="6"/>
      <c r="E21" s="6"/>
      <c r="F21" s="6"/>
      <c r="G21" s="6"/>
      <c r="H21" s="6"/>
      <c r="I21" s="6"/>
    </row>
    <row r="22" spans="1:9" ht="15.75" x14ac:dyDescent="0.2">
      <c r="A22" s="3">
        <v>20</v>
      </c>
      <c r="B22" s="3" t="s">
        <v>252</v>
      </c>
      <c r="C22" s="7">
        <v>5</v>
      </c>
      <c r="D22" s="6"/>
      <c r="E22" s="6"/>
      <c r="F22" s="6"/>
      <c r="G22" s="6"/>
      <c r="H22" s="6"/>
      <c r="I22" s="6"/>
    </row>
    <row r="23" spans="1:9" ht="15.75" x14ac:dyDescent="0.2">
      <c r="A23" s="3">
        <v>21</v>
      </c>
      <c r="B23" s="3" t="s">
        <v>253</v>
      </c>
      <c r="C23" s="7" t="s">
        <v>254</v>
      </c>
      <c r="D23" s="6"/>
      <c r="E23" s="6"/>
      <c r="F23" s="6"/>
      <c r="G23" s="6"/>
      <c r="H23" s="6"/>
      <c r="I23" s="6"/>
    </row>
    <row r="24" spans="1:9" ht="15.75" x14ac:dyDescent="0.2">
      <c r="A24" s="3">
        <v>22</v>
      </c>
      <c r="B24" s="4" t="s">
        <v>255</v>
      </c>
      <c r="C24" s="7" t="s">
        <v>256</v>
      </c>
      <c r="D24" s="6"/>
      <c r="E24" s="6"/>
      <c r="F24" s="6"/>
      <c r="G24" s="6"/>
      <c r="H24" s="6"/>
      <c r="I24" s="6"/>
    </row>
    <row r="25" spans="1:9" ht="15.75" x14ac:dyDescent="0.2">
      <c r="A25" s="3">
        <v>23</v>
      </c>
      <c r="B25" s="3" t="s">
        <v>257</v>
      </c>
      <c r="C25" s="7">
        <v>25</v>
      </c>
      <c r="D25" s="6"/>
      <c r="E25" s="6"/>
      <c r="F25" s="6"/>
      <c r="G25" s="6"/>
      <c r="H25" s="6"/>
      <c r="I25" s="6"/>
    </row>
    <row r="26" spans="1:9" ht="15.75" x14ac:dyDescent="0.2">
      <c r="A26" s="3">
        <v>24</v>
      </c>
      <c r="B26" s="3" t="s">
        <v>258</v>
      </c>
      <c r="C26" s="7">
        <v>45</v>
      </c>
      <c r="D26" s="6"/>
      <c r="E26" s="6"/>
      <c r="F26" s="6"/>
      <c r="G26" s="6"/>
      <c r="H26" s="6"/>
      <c r="I26" s="6"/>
    </row>
    <row r="27" spans="1:9" ht="15.75" x14ac:dyDescent="0.2">
      <c r="A27" s="3">
        <v>25</v>
      </c>
      <c r="B27" s="3" t="s">
        <v>259</v>
      </c>
      <c r="C27" s="7">
        <v>5</v>
      </c>
      <c r="D27" s="6"/>
      <c r="E27" s="6"/>
      <c r="F27" s="6"/>
      <c r="G27" s="6"/>
      <c r="H27" s="6"/>
      <c r="I27" s="6"/>
    </row>
    <row r="28" spans="1:9" ht="15.75" x14ac:dyDescent="0.2">
      <c r="A28" s="3">
        <v>26</v>
      </c>
      <c r="B28" s="3" t="s">
        <v>260</v>
      </c>
      <c r="C28" s="7" t="s">
        <v>261</v>
      </c>
      <c r="D28" s="6"/>
      <c r="E28" s="6"/>
      <c r="F28" s="6"/>
      <c r="G28" s="6"/>
      <c r="H28" s="6"/>
      <c r="I28" s="6"/>
    </row>
    <row r="29" spans="1:9" ht="15.75" x14ac:dyDescent="0.2">
      <c r="A29" s="3">
        <v>27</v>
      </c>
      <c r="B29" s="4" t="s">
        <v>262</v>
      </c>
      <c r="C29" s="7">
        <v>65</v>
      </c>
      <c r="D29" s="6"/>
      <c r="E29" s="6"/>
      <c r="F29" s="6"/>
      <c r="G29" s="6"/>
      <c r="H29" s="6"/>
      <c r="I29" s="6"/>
    </row>
    <row r="30" spans="1:9" ht="15.75" x14ac:dyDescent="0.2">
      <c r="A30" s="3">
        <v>28</v>
      </c>
      <c r="B30" s="3" t="s">
        <v>263</v>
      </c>
      <c r="C30" s="7">
        <v>65</v>
      </c>
      <c r="D30" s="6"/>
      <c r="E30" s="6"/>
      <c r="F30" s="6"/>
      <c r="G30" s="6"/>
      <c r="H30" s="6"/>
      <c r="I30" s="6"/>
    </row>
    <row r="31" spans="1:9" ht="15.75" x14ac:dyDescent="0.2">
      <c r="A31" s="3">
        <v>29</v>
      </c>
      <c r="B31" s="3" t="s">
        <v>264</v>
      </c>
      <c r="C31" s="7">
        <v>65</v>
      </c>
      <c r="D31" s="6"/>
      <c r="E31" s="6"/>
      <c r="F31" s="6"/>
      <c r="G31" s="6"/>
      <c r="H31" s="6"/>
      <c r="I31" s="6"/>
    </row>
    <row r="32" spans="1:9" ht="15.75" x14ac:dyDescent="0.2">
      <c r="A32" s="3">
        <v>30</v>
      </c>
      <c r="B32" s="3" t="s">
        <v>265</v>
      </c>
      <c r="C32" s="7">
        <v>65</v>
      </c>
      <c r="D32" s="6"/>
      <c r="E32" s="6"/>
      <c r="F32" s="6"/>
      <c r="G32" s="6"/>
      <c r="H32" s="6"/>
      <c r="I32" s="6"/>
    </row>
    <row r="33" spans="1:9" ht="15.75" x14ac:dyDescent="0.2">
      <c r="A33" s="3">
        <v>31</v>
      </c>
      <c r="B33" s="4" t="s">
        <v>266</v>
      </c>
      <c r="C33" s="7" t="s">
        <v>241</v>
      </c>
      <c r="D33" s="6"/>
      <c r="E33" s="6"/>
      <c r="F33" s="6"/>
      <c r="G33" s="6"/>
      <c r="H33" s="6"/>
      <c r="I33" s="6"/>
    </row>
    <row r="34" spans="1:9" ht="15.75" x14ac:dyDescent="0.2">
      <c r="A34" s="3">
        <v>32</v>
      </c>
      <c r="B34" s="3" t="s">
        <v>267</v>
      </c>
      <c r="C34" s="7" t="s">
        <v>261</v>
      </c>
      <c r="D34" s="6"/>
      <c r="E34" s="6"/>
      <c r="F34" s="6"/>
      <c r="G34" s="6"/>
      <c r="H34" s="6"/>
      <c r="I34" s="6"/>
    </row>
    <row r="35" spans="1:9" ht="15.75" x14ac:dyDescent="0.2">
      <c r="A35" s="3">
        <v>33</v>
      </c>
      <c r="B35" s="3" t="s">
        <v>268</v>
      </c>
      <c r="C35" s="7" t="s">
        <v>269</v>
      </c>
      <c r="D35" s="6"/>
      <c r="E35" s="6"/>
      <c r="F35" s="6"/>
      <c r="G35" s="6"/>
      <c r="H35" s="6"/>
      <c r="I35" s="6"/>
    </row>
    <row r="36" spans="1:9" ht="15.75" x14ac:dyDescent="0.2">
      <c r="A36" s="3">
        <v>34</v>
      </c>
      <c r="B36" s="4" t="s">
        <v>270</v>
      </c>
      <c r="C36" s="7" t="s">
        <v>271</v>
      </c>
      <c r="D36" s="6"/>
      <c r="E36" s="6"/>
      <c r="F36" s="6"/>
      <c r="G36" s="6"/>
      <c r="H36" s="6"/>
      <c r="I36" s="6"/>
    </row>
    <row r="37" spans="1:9" ht="15.75" x14ac:dyDescent="0.2">
      <c r="A37" s="3">
        <v>35</v>
      </c>
      <c r="B37" s="3" t="s">
        <v>272</v>
      </c>
      <c r="C37" s="7" t="s">
        <v>269</v>
      </c>
      <c r="D37" s="6"/>
      <c r="E37" s="6"/>
      <c r="F37" s="6"/>
      <c r="G37" s="6"/>
      <c r="H37" s="6"/>
      <c r="I37" s="6"/>
    </row>
    <row r="38" spans="1:9" ht="15.75" x14ac:dyDescent="0.2">
      <c r="A38" s="3">
        <v>36</v>
      </c>
      <c r="B38" s="3" t="s">
        <v>273</v>
      </c>
      <c r="C38" s="7" t="s">
        <v>261</v>
      </c>
      <c r="D38" s="6"/>
      <c r="E38" s="6"/>
      <c r="F38" s="6"/>
      <c r="G38" s="6"/>
      <c r="H38" s="6"/>
      <c r="I38" s="6"/>
    </row>
  </sheetData>
  <mergeCells count="5">
    <mergeCell ref="A1:A2"/>
    <mergeCell ref="B1:B2"/>
    <mergeCell ref="C1:C2"/>
    <mergeCell ref="D1:D2"/>
    <mergeCell ref="E1:E2"/>
  </mergeCells>
  <phoneticPr fontId="8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6"/>
  <sheetViews>
    <sheetView workbookViewId="0">
      <pane ySplit="6" topLeftCell="A7" activePane="bottomLeft" state="frozen"/>
      <selection pane="bottomLeft" activeCell="B10" sqref="B10"/>
    </sheetView>
  </sheetViews>
  <sheetFormatPr defaultColWidth="9" defaultRowHeight="14.25" x14ac:dyDescent="0.2"/>
  <cols>
    <col min="3" max="3" width="12.5" customWidth="1"/>
  </cols>
  <sheetData>
    <row r="1" spans="1:12" x14ac:dyDescent="0.2">
      <c r="A1" s="17" t="s">
        <v>283</v>
      </c>
      <c r="B1" s="17" t="s">
        <v>347</v>
      </c>
      <c r="C1" s="17" t="s">
        <v>348</v>
      </c>
      <c r="D1" s="17" t="s">
        <v>349</v>
      </c>
      <c r="E1" s="17" t="s">
        <v>350</v>
      </c>
      <c r="F1" s="17" t="s">
        <v>338</v>
      </c>
    </row>
    <row r="2" spans="1:12" x14ac:dyDescent="0.2">
      <c r="A2" s="36" t="s">
        <v>380</v>
      </c>
    </row>
    <row r="3" spans="1:12" x14ac:dyDescent="0.2">
      <c r="A3" s="36" t="s">
        <v>381</v>
      </c>
    </row>
    <row r="4" spans="1:12" x14ac:dyDescent="0.2">
      <c r="A4" s="36" t="s">
        <v>379</v>
      </c>
    </row>
    <row r="6" spans="1:12" x14ac:dyDescent="0.2">
      <c r="A6" t="s">
        <v>172</v>
      </c>
      <c r="B6" t="s">
        <v>274</v>
      </c>
      <c r="C6" t="s">
        <v>275</v>
      </c>
      <c r="D6" t="s">
        <v>276</v>
      </c>
      <c r="E6" t="s">
        <v>277</v>
      </c>
      <c r="F6" t="s">
        <v>278</v>
      </c>
      <c r="G6" t="s">
        <v>279</v>
      </c>
      <c r="H6" s="17" t="s">
        <v>293</v>
      </c>
      <c r="I6" s="17" t="s">
        <v>294</v>
      </c>
      <c r="J6" s="17" t="s">
        <v>295</v>
      </c>
      <c r="K6" s="17" t="s">
        <v>296</v>
      </c>
      <c r="L6" s="17" t="s">
        <v>335</v>
      </c>
    </row>
  </sheetData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5"/>
  <sheetViews>
    <sheetView zoomScale="115" zoomScaleNormal="115" workbookViewId="0">
      <pane ySplit="11" topLeftCell="A12" activePane="bottomLeft" state="frozen"/>
      <selection pane="bottomLeft" activeCell="C9" sqref="C9"/>
    </sheetView>
  </sheetViews>
  <sheetFormatPr defaultColWidth="9" defaultRowHeight="14.25" x14ac:dyDescent="0.2"/>
  <cols>
    <col min="1" max="1" width="10.75" style="10" customWidth="1"/>
    <col min="2" max="2" width="17" style="10" customWidth="1"/>
    <col min="3" max="3" width="18.875" style="10" customWidth="1"/>
    <col min="4" max="4" width="27.375" style="10" customWidth="1"/>
    <col min="5" max="5" width="14.125" style="10" customWidth="1"/>
    <col min="6" max="6" width="13" style="10" customWidth="1"/>
    <col min="7" max="7" width="14.375" style="10" customWidth="1"/>
    <col min="8" max="8" width="13.5" style="10" customWidth="1"/>
    <col min="9" max="9" width="16" style="10" customWidth="1"/>
    <col min="10" max="10" width="11" style="10" customWidth="1"/>
    <col min="11" max="11" width="29.625" style="10" customWidth="1"/>
    <col min="12" max="12" width="9" style="10"/>
    <col min="13" max="13" width="15.75" style="10" customWidth="1"/>
    <col min="14" max="14" width="9" style="10"/>
    <col min="15" max="15" width="15.5" style="10" customWidth="1"/>
    <col min="16" max="16" width="18.375" style="10" customWidth="1"/>
    <col min="17" max="16384" width="9" style="10"/>
  </cols>
  <sheetData>
    <row r="1" spans="1:16" x14ac:dyDescent="0.2">
      <c r="A1" s="52" t="s">
        <v>298</v>
      </c>
      <c r="B1" s="52"/>
      <c r="C1" s="52"/>
      <c r="D1" s="52"/>
      <c r="E1" s="52"/>
      <c r="F1" s="52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x14ac:dyDescent="0.2">
      <c r="A2" s="52"/>
      <c r="B2" s="52"/>
      <c r="C2" s="52"/>
      <c r="D2" s="52"/>
      <c r="E2" s="52"/>
      <c r="F2" s="52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x14ac:dyDescent="0.2">
      <c r="A3" s="32" t="s">
        <v>316</v>
      </c>
      <c r="B3" s="32" t="s">
        <v>317</v>
      </c>
      <c r="C3" s="32" t="s">
        <v>318</v>
      </c>
      <c r="D3" s="32" t="s">
        <v>319</v>
      </c>
      <c r="E3" s="32" t="s">
        <v>327</v>
      </c>
      <c r="F3" s="32" t="s">
        <v>320</v>
      </c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 x14ac:dyDescent="0.2">
      <c r="A4" s="28" t="s">
        <v>321</v>
      </c>
      <c r="B4" s="35">
        <v>43997</v>
      </c>
      <c r="C4" s="30">
        <v>30</v>
      </c>
      <c r="D4" s="35">
        <f>B4+C4</f>
        <v>44027</v>
      </c>
      <c r="E4" s="28"/>
      <c r="F4" s="28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x14ac:dyDescent="0.2">
      <c r="A5" s="28" t="s">
        <v>322</v>
      </c>
      <c r="B5" s="35">
        <v>43997</v>
      </c>
      <c r="C5" s="30">
        <v>20</v>
      </c>
      <c r="D5" s="35">
        <f t="shared" ref="D5:D8" si="0">B5+C5</f>
        <v>44017</v>
      </c>
      <c r="E5" s="28"/>
      <c r="F5" s="28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x14ac:dyDescent="0.2">
      <c r="A6" s="28" t="s">
        <v>326</v>
      </c>
      <c r="B6" s="35">
        <v>43997</v>
      </c>
      <c r="C6" s="30">
        <v>10</v>
      </c>
      <c r="D6" s="35">
        <f t="shared" si="0"/>
        <v>44007</v>
      </c>
      <c r="E6" s="28"/>
      <c r="F6" s="28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 x14ac:dyDescent="0.2">
      <c r="A7" s="28" t="s">
        <v>323</v>
      </c>
      <c r="B7" s="35">
        <v>43997</v>
      </c>
      <c r="C7" s="30">
        <v>10</v>
      </c>
      <c r="D7" s="35">
        <f t="shared" si="0"/>
        <v>44007</v>
      </c>
      <c r="E7" s="28"/>
      <c r="F7" s="28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1:16" x14ac:dyDescent="0.2">
      <c r="A8" s="28" t="s">
        <v>324</v>
      </c>
      <c r="B8" s="35">
        <v>43997</v>
      </c>
      <c r="C8" s="30">
        <v>5</v>
      </c>
      <c r="D8" s="35">
        <f t="shared" si="0"/>
        <v>44002</v>
      </c>
      <c r="E8" s="28"/>
      <c r="F8" s="28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16" x14ac:dyDescent="0.2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1:16" x14ac:dyDescent="0.2">
      <c r="A10" s="51" t="s">
        <v>325</v>
      </c>
      <c r="B10" s="51"/>
      <c r="C10" s="51"/>
      <c r="D10" s="51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16" x14ac:dyDescent="0.2">
      <c r="A11" s="34" t="s">
        <v>0</v>
      </c>
      <c r="B11" s="34" t="s">
        <v>1</v>
      </c>
      <c r="C11" s="34" t="s">
        <v>2</v>
      </c>
      <c r="D11" s="34" t="s">
        <v>3</v>
      </c>
      <c r="E11" s="34" t="s">
        <v>4</v>
      </c>
      <c r="F11" s="34" t="s">
        <v>5</v>
      </c>
      <c r="G11" s="34" t="s">
        <v>6</v>
      </c>
      <c r="H11" s="34" t="s">
        <v>7</v>
      </c>
      <c r="I11" s="34" t="s">
        <v>8</v>
      </c>
      <c r="J11" s="34" t="s">
        <v>9</v>
      </c>
      <c r="K11" s="34" t="s">
        <v>10</v>
      </c>
      <c r="L11" s="34" t="s">
        <v>11</v>
      </c>
      <c r="M11" s="34" t="s">
        <v>12</v>
      </c>
      <c r="N11" s="34" t="s">
        <v>13</v>
      </c>
      <c r="O11" s="34" t="s">
        <v>14</v>
      </c>
      <c r="P11" s="34" t="s">
        <v>15</v>
      </c>
    </row>
    <row r="12" spans="1:16" x14ac:dyDescent="0.2">
      <c r="A12" s="10" t="s">
        <v>16</v>
      </c>
      <c r="B12" s="17" t="s">
        <v>299</v>
      </c>
      <c r="C12" s="10" t="s">
        <v>17</v>
      </c>
      <c r="D12" s="10" t="s">
        <v>18</v>
      </c>
      <c r="E12" s="11">
        <v>0.2</v>
      </c>
      <c r="F12" s="10" t="s">
        <v>19</v>
      </c>
    </row>
    <row r="13" spans="1:16" x14ac:dyDescent="0.2">
      <c r="A13" s="10" t="s">
        <v>16</v>
      </c>
      <c r="B13" s="17" t="s">
        <v>299</v>
      </c>
      <c r="C13" s="10" t="s">
        <v>20</v>
      </c>
      <c r="D13" s="10" t="s">
        <v>18</v>
      </c>
      <c r="E13" s="11">
        <v>0.17</v>
      </c>
      <c r="F13" s="10" t="s">
        <v>21</v>
      </c>
      <c r="G13" s="10" t="s">
        <v>22</v>
      </c>
    </row>
    <row r="14" spans="1:16" x14ac:dyDescent="0.2">
      <c r="A14" s="10" t="s">
        <v>16</v>
      </c>
      <c r="B14" s="17" t="s">
        <v>299</v>
      </c>
      <c r="C14" s="10" t="s">
        <v>23</v>
      </c>
      <c r="D14" s="10" t="s">
        <v>18</v>
      </c>
      <c r="E14" s="11">
        <v>0.03</v>
      </c>
      <c r="F14" s="10" t="s">
        <v>24</v>
      </c>
      <c r="G14" s="10" t="s">
        <v>25</v>
      </c>
    </row>
    <row r="15" spans="1:16" x14ac:dyDescent="0.2">
      <c r="A15" s="10" t="s">
        <v>16</v>
      </c>
      <c r="B15" s="17" t="s">
        <v>299</v>
      </c>
      <c r="C15" s="10" t="s">
        <v>26</v>
      </c>
      <c r="D15" s="10" t="s">
        <v>27</v>
      </c>
      <c r="E15" s="10" t="s">
        <v>28</v>
      </c>
      <c r="F15" s="11">
        <v>0.2</v>
      </c>
      <c r="G15" s="10" t="s">
        <v>29</v>
      </c>
    </row>
    <row r="16" spans="1:16" x14ac:dyDescent="0.2">
      <c r="A16" s="10" t="s">
        <v>16</v>
      </c>
      <c r="B16" s="17" t="s">
        <v>299</v>
      </c>
      <c r="C16" s="10" t="s">
        <v>30</v>
      </c>
      <c r="D16" s="10" t="s">
        <v>31</v>
      </c>
      <c r="F16" s="11"/>
    </row>
    <row r="17" spans="1:9" x14ac:dyDescent="0.2">
      <c r="A17" s="10" t="s">
        <v>16</v>
      </c>
      <c r="B17" s="17" t="s">
        <v>300</v>
      </c>
      <c r="C17" s="10" t="s">
        <v>32</v>
      </c>
      <c r="D17" s="10" t="s">
        <v>18</v>
      </c>
      <c r="E17" s="10" t="s">
        <v>33</v>
      </c>
      <c r="G17" s="12" t="s">
        <v>34</v>
      </c>
      <c r="H17" s="12"/>
    </row>
    <row r="18" spans="1:9" x14ac:dyDescent="0.2">
      <c r="A18" s="10" t="s">
        <v>16</v>
      </c>
      <c r="B18" s="17" t="s">
        <v>300</v>
      </c>
      <c r="C18" s="10" t="s">
        <v>35</v>
      </c>
      <c r="D18" s="10" t="s">
        <v>33</v>
      </c>
    </row>
    <row r="19" spans="1:9" x14ac:dyDescent="0.2">
      <c r="A19" s="10" t="s">
        <v>36</v>
      </c>
      <c r="B19" s="17" t="s">
        <v>301</v>
      </c>
      <c r="C19" s="10" t="s">
        <v>37</v>
      </c>
      <c r="D19" s="10" t="s">
        <v>38</v>
      </c>
      <c r="F19" s="13" t="s">
        <v>39</v>
      </c>
    </row>
    <row r="20" spans="1:9" x14ac:dyDescent="0.2">
      <c r="A20" s="10" t="s">
        <v>36</v>
      </c>
      <c r="B20" s="10" t="s">
        <v>40</v>
      </c>
      <c r="C20" s="10" t="s">
        <v>31</v>
      </c>
      <c r="D20" s="10" t="s">
        <v>33</v>
      </c>
    </row>
    <row r="21" spans="1:9" x14ac:dyDescent="0.2">
      <c r="A21" s="10" t="s">
        <v>36</v>
      </c>
      <c r="B21" s="10" t="s">
        <v>41</v>
      </c>
      <c r="C21" s="10" t="s">
        <v>31</v>
      </c>
      <c r="D21" s="10" t="s">
        <v>33</v>
      </c>
      <c r="I21" s="14" t="s">
        <v>42</v>
      </c>
    </row>
    <row r="22" spans="1:9" x14ac:dyDescent="0.2">
      <c r="A22" s="10" t="s">
        <v>36</v>
      </c>
      <c r="B22" s="17" t="s">
        <v>302</v>
      </c>
      <c r="C22" s="10" t="s">
        <v>43</v>
      </c>
      <c r="D22" s="10" t="s">
        <v>18</v>
      </c>
      <c r="E22" s="10" t="s">
        <v>44</v>
      </c>
      <c r="G22" s="14" t="s">
        <v>45</v>
      </c>
      <c r="H22" s="12"/>
    </row>
    <row r="23" spans="1:9" x14ac:dyDescent="0.2">
      <c r="A23" s="10" t="s">
        <v>36</v>
      </c>
      <c r="B23" s="17" t="s">
        <v>302</v>
      </c>
      <c r="C23" s="10" t="s">
        <v>46</v>
      </c>
      <c r="D23" s="10" t="s">
        <v>47</v>
      </c>
    </row>
    <row r="24" spans="1:9" x14ac:dyDescent="0.2">
      <c r="A24" s="10" t="s">
        <v>36</v>
      </c>
      <c r="B24" s="17" t="s">
        <v>302</v>
      </c>
      <c r="C24" s="10" t="s">
        <v>48</v>
      </c>
      <c r="D24" s="10" t="s">
        <v>33</v>
      </c>
      <c r="G24" s="12" t="s">
        <v>49</v>
      </c>
      <c r="H24" s="12"/>
    </row>
    <row r="25" spans="1:9" x14ac:dyDescent="0.2">
      <c r="A25" s="10" t="s">
        <v>36</v>
      </c>
      <c r="B25" s="17" t="s">
        <v>303</v>
      </c>
      <c r="C25" s="10" t="s">
        <v>33</v>
      </c>
    </row>
    <row r="26" spans="1:9" x14ac:dyDescent="0.2">
      <c r="A26" s="10" t="s">
        <v>36</v>
      </c>
      <c r="B26" s="17" t="s">
        <v>303</v>
      </c>
      <c r="C26" s="10" t="s">
        <v>33</v>
      </c>
    </row>
    <row r="27" spans="1:9" x14ac:dyDescent="0.2">
      <c r="A27" s="10" t="s">
        <v>36</v>
      </c>
      <c r="B27" s="17" t="s">
        <v>303</v>
      </c>
      <c r="C27" s="10" t="s">
        <v>50</v>
      </c>
      <c r="D27" s="10" t="s">
        <v>51</v>
      </c>
    </row>
    <row r="28" spans="1:9" x14ac:dyDescent="0.2">
      <c r="A28" s="10" t="s">
        <v>36</v>
      </c>
      <c r="B28" s="17" t="s">
        <v>303</v>
      </c>
      <c r="C28" s="10" t="s">
        <v>33</v>
      </c>
    </row>
    <row r="29" spans="1:9" x14ac:dyDescent="0.2">
      <c r="A29" s="10" t="s">
        <v>36</v>
      </c>
      <c r="B29" s="17" t="s">
        <v>303</v>
      </c>
      <c r="C29" s="10" t="s">
        <v>33</v>
      </c>
      <c r="G29" s="10" t="s">
        <v>52</v>
      </c>
    </row>
    <row r="30" spans="1:9" x14ac:dyDescent="0.2">
      <c r="A30" s="18" t="s">
        <v>53</v>
      </c>
      <c r="B30" s="18" t="s">
        <v>304</v>
      </c>
      <c r="C30" s="18" t="s">
        <v>37</v>
      </c>
      <c r="D30" s="18" t="s">
        <v>54</v>
      </c>
    </row>
    <row r="31" spans="1:9" x14ac:dyDescent="0.2">
      <c r="A31" s="18" t="s">
        <v>53</v>
      </c>
      <c r="B31" s="18" t="s">
        <v>304</v>
      </c>
      <c r="C31" s="18" t="s">
        <v>55</v>
      </c>
      <c r="D31" s="18" t="s">
        <v>56</v>
      </c>
    </row>
    <row r="32" spans="1:9" x14ac:dyDescent="0.2">
      <c r="A32" s="18" t="s">
        <v>53</v>
      </c>
      <c r="B32" s="18" t="s">
        <v>304</v>
      </c>
      <c r="C32" s="18" t="s">
        <v>57</v>
      </c>
      <c r="D32" s="18" t="s">
        <v>280</v>
      </c>
    </row>
    <row r="33" spans="1:9" x14ac:dyDescent="0.2">
      <c r="A33" s="18" t="s">
        <v>53</v>
      </c>
      <c r="B33" s="18" t="s">
        <v>304</v>
      </c>
      <c r="C33" s="18" t="s">
        <v>58</v>
      </c>
      <c r="D33" s="18" t="s">
        <v>59</v>
      </c>
      <c r="I33" s="12" t="s">
        <v>60</v>
      </c>
    </row>
    <row r="34" spans="1:9" x14ac:dyDescent="0.2">
      <c r="A34" s="10" t="s">
        <v>53</v>
      </c>
      <c r="B34" s="24" t="s">
        <v>305</v>
      </c>
      <c r="C34" s="10" t="s">
        <v>37</v>
      </c>
      <c r="D34" s="10" t="s">
        <v>61</v>
      </c>
    </row>
    <row r="35" spans="1:9" x14ac:dyDescent="0.2">
      <c r="A35" s="10" t="s">
        <v>53</v>
      </c>
      <c r="B35" s="24" t="s">
        <v>305</v>
      </c>
      <c r="C35" s="10" t="s">
        <v>37</v>
      </c>
      <c r="D35" s="10" t="s">
        <v>62</v>
      </c>
      <c r="E35" s="19" t="s">
        <v>281</v>
      </c>
    </row>
    <row r="36" spans="1:9" x14ac:dyDescent="0.2">
      <c r="A36" s="10" t="s">
        <v>53</v>
      </c>
      <c r="B36" s="24" t="s">
        <v>305</v>
      </c>
      <c r="C36" s="10" t="s">
        <v>63</v>
      </c>
      <c r="D36" s="10" t="s">
        <v>64</v>
      </c>
    </row>
    <row r="37" spans="1:9" x14ac:dyDescent="0.2">
      <c r="A37" s="10" t="s">
        <v>53</v>
      </c>
      <c r="B37" s="24" t="s">
        <v>305</v>
      </c>
      <c r="C37" s="10" t="s">
        <v>65</v>
      </c>
      <c r="D37" s="10" t="s">
        <v>66</v>
      </c>
      <c r="G37" s="10" t="s">
        <v>67</v>
      </c>
    </row>
    <row r="38" spans="1:9" x14ac:dyDescent="0.2">
      <c r="A38" s="10" t="s">
        <v>53</v>
      </c>
      <c r="B38" s="24" t="s">
        <v>305</v>
      </c>
      <c r="C38" s="10" t="s">
        <v>68</v>
      </c>
      <c r="D38" s="10" t="s">
        <v>33</v>
      </c>
      <c r="G38" s="10" t="s">
        <v>69</v>
      </c>
    </row>
    <row r="39" spans="1:9" x14ac:dyDescent="0.2">
      <c r="A39" s="10" t="s">
        <v>53</v>
      </c>
      <c r="B39" s="24" t="s">
        <v>306</v>
      </c>
      <c r="C39" s="17" t="s">
        <v>282</v>
      </c>
      <c r="D39" s="10" t="s">
        <v>70</v>
      </c>
    </row>
    <row r="40" spans="1:9" x14ac:dyDescent="0.2">
      <c r="A40" s="10" t="s">
        <v>53</v>
      </c>
      <c r="B40" s="24" t="s">
        <v>306</v>
      </c>
      <c r="C40" s="10" t="s">
        <v>71</v>
      </c>
      <c r="D40" s="15" t="s">
        <v>72</v>
      </c>
      <c r="E40" s="15">
        <v>0.05</v>
      </c>
      <c r="F40" s="15">
        <v>0.08</v>
      </c>
    </row>
    <row r="41" spans="1:9" x14ac:dyDescent="0.2">
      <c r="A41" s="10" t="s">
        <v>53</v>
      </c>
      <c r="B41" s="24" t="s">
        <v>306</v>
      </c>
      <c r="C41" s="13" t="s">
        <v>65</v>
      </c>
      <c r="D41" s="15" t="s">
        <v>72</v>
      </c>
      <c r="E41" s="10" t="s">
        <v>73</v>
      </c>
      <c r="F41" s="10" t="s">
        <v>74</v>
      </c>
    </row>
    <row r="42" spans="1:9" x14ac:dyDescent="0.2">
      <c r="A42" s="10" t="s">
        <v>53</v>
      </c>
      <c r="B42" s="24" t="s">
        <v>306</v>
      </c>
      <c r="C42" s="10" t="s">
        <v>75</v>
      </c>
      <c r="D42" s="10" t="s">
        <v>76</v>
      </c>
    </row>
    <row r="43" spans="1:9" x14ac:dyDescent="0.2">
      <c r="A43" s="10" t="s">
        <v>53</v>
      </c>
      <c r="B43" s="24" t="s">
        <v>307</v>
      </c>
      <c r="C43" s="10" t="s">
        <v>77</v>
      </c>
      <c r="D43" s="10" t="s">
        <v>78</v>
      </c>
    </row>
    <row r="44" spans="1:9" x14ac:dyDescent="0.2">
      <c r="A44" s="10" t="s">
        <v>53</v>
      </c>
      <c r="B44" s="24" t="s">
        <v>307</v>
      </c>
      <c r="C44" s="10" t="s">
        <v>79</v>
      </c>
      <c r="D44" s="10" t="s">
        <v>80</v>
      </c>
    </row>
    <row r="45" spans="1:9" x14ac:dyDescent="0.2">
      <c r="A45" s="10" t="s">
        <v>53</v>
      </c>
      <c r="B45" s="24" t="s">
        <v>307</v>
      </c>
      <c r="C45" s="10" t="s">
        <v>81</v>
      </c>
      <c r="D45" s="10" t="s">
        <v>82</v>
      </c>
      <c r="G45" s="14" t="s">
        <v>83</v>
      </c>
      <c r="H45" s="12"/>
    </row>
    <row r="46" spans="1:9" x14ac:dyDescent="0.2">
      <c r="A46" s="10" t="s">
        <v>53</v>
      </c>
      <c r="B46" s="24" t="s">
        <v>307</v>
      </c>
      <c r="C46" s="10" t="s">
        <v>84</v>
      </c>
      <c r="D46" s="10" t="s">
        <v>85</v>
      </c>
      <c r="G46" s="12" t="s">
        <v>86</v>
      </c>
      <c r="H46" s="12"/>
    </row>
    <row r="47" spans="1:9" x14ac:dyDescent="0.2">
      <c r="A47" s="10" t="s">
        <v>53</v>
      </c>
      <c r="B47" s="24" t="s">
        <v>307</v>
      </c>
      <c r="C47" s="10" t="s">
        <v>65</v>
      </c>
      <c r="D47" s="10" t="s">
        <v>87</v>
      </c>
      <c r="E47" s="10" t="s">
        <v>74</v>
      </c>
      <c r="F47" s="10" t="s">
        <v>88</v>
      </c>
    </row>
    <row r="48" spans="1:9" x14ac:dyDescent="0.2">
      <c r="A48" s="10" t="s">
        <v>53</v>
      </c>
      <c r="B48" s="24" t="s">
        <v>307</v>
      </c>
      <c r="C48" s="10" t="s">
        <v>89</v>
      </c>
      <c r="D48" s="10" t="s">
        <v>90</v>
      </c>
      <c r="G48" s="14" t="s">
        <v>45</v>
      </c>
    </row>
    <row r="49" spans="1:7" x14ac:dyDescent="0.2">
      <c r="A49" s="10" t="s">
        <v>53</v>
      </c>
      <c r="B49" s="24" t="s">
        <v>307</v>
      </c>
      <c r="C49" s="10" t="s">
        <v>89</v>
      </c>
      <c r="D49" s="10" t="s">
        <v>91</v>
      </c>
      <c r="G49" s="14" t="s">
        <v>45</v>
      </c>
    </row>
    <row r="50" spans="1:7" x14ac:dyDescent="0.2">
      <c r="A50" s="10" t="s">
        <v>53</v>
      </c>
      <c r="B50" s="24" t="s">
        <v>307</v>
      </c>
      <c r="C50" s="10" t="s">
        <v>92</v>
      </c>
      <c r="D50" s="10" t="s">
        <v>93</v>
      </c>
    </row>
    <row r="51" spans="1:7" x14ac:dyDescent="0.2">
      <c r="A51" s="10" t="s">
        <v>53</v>
      </c>
      <c r="B51" s="24" t="s">
        <v>308</v>
      </c>
      <c r="C51" s="10" t="s">
        <v>37</v>
      </c>
      <c r="D51" s="10" t="s">
        <v>94</v>
      </c>
    </row>
    <row r="52" spans="1:7" x14ac:dyDescent="0.2">
      <c r="A52" s="10" t="s">
        <v>53</v>
      </c>
      <c r="B52" s="24" t="s">
        <v>308</v>
      </c>
      <c r="C52" s="10" t="s">
        <v>37</v>
      </c>
      <c r="D52" s="10" t="s">
        <v>95</v>
      </c>
    </row>
    <row r="53" spans="1:7" x14ac:dyDescent="0.2">
      <c r="A53" s="10" t="s">
        <v>53</v>
      </c>
      <c r="B53" s="24" t="s">
        <v>308</v>
      </c>
      <c r="C53" s="10" t="s">
        <v>37</v>
      </c>
      <c r="D53" s="10" t="s">
        <v>70</v>
      </c>
    </row>
    <row r="54" spans="1:7" x14ac:dyDescent="0.2">
      <c r="A54" s="10" t="s">
        <v>53</v>
      </c>
      <c r="B54" s="24" t="s">
        <v>308</v>
      </c>
      <c r="C54" s="10" t="s">
        <v>96</v>
      </c>
      <c r="D54" s="10" t="s">
        <v>97</v>
      </c>
      <c r="G54" s="10" t="s">
        <v>98</v>
      </c>
    </row>
    <row r="55" spans="1:7" x14ac:dyDescent="0.2">
      <c r="A55" s="10" t="s">
        <v>53</v>
      </c>
      <c r="B55" s="24" t="s">
        <v>309</v>
      </c>
      <c r="C55" s="10" t="s">
        <v>99</v>
      </c>
      <c r="D55" s="10" t="s">
        <v>100</v>
      </c>
      <c r="G55" s="10" t="s">
        <v>101</v>
      </c>
    </row>
    <row r="56" spans="1:7" x14ac:dyDescent="0.2">
      <c r="A56" s="10" t="s">
        <v>53</v>
      </c>
      <c r="B56" s="24" t="s">
        <v>309</v>
      </c>
      <c r="C56" s="10" t="s">
        <v>102</v>
      </c>
      <c r="D56" s="10" t="s">
        <v>103</v>
      </c>
      <c r="G56" s="10" t="s">
        <v>104</v>
      </c>
    </row>
    <row r="57" spans="1:7" x14ac:dyDescent="0.2">
      <c r="A57" s="10" t="s">
        <v>53</v>
      </c>
      <c r="B57" s="24" t="s">
        <v>309</v>
      </c>
      <c r="C57" s="10" t="s">
        <v>105</v>
      </c>
      <c r="D57" s="10" t="s">
        <v>106</v>
      </c>
    </row>
    <row r="58" spans="1:7" x14ac:dyDescent="0.2">
      <c r="A58" s="10" t="s">
        <v>53</v>
      </c>
      <c r="B58" s="24" t="s">
        <v>309</v>
      </c>
      <c r="C58" s="10" t="s">
        <v>107</v>
      </c>
      <c r="D58" s="10" t="s">
        <v>108</v>
      </c>
    </row>
    <row r="59" spans="1:7" x14ac:dyDescent="0.2">
      <c r="A59" s="10" t="s">
        <v>53</v>
      </c>
      <c r="B59" s="24" t="s">
        <v>309</v>
      </c>
      <c r="C59" s="10" t="s">
        <v>109</v>
      </c>
      <c r="D59" s="10" t="s">
        <v>110</v>
      </c>
    </row>
    <row r="60" spans="1:7" x14ac:dyDescent="0.2">
      <c r="A60" s="10" t="s">
        <v>53</v>
      </c>
      <c r="B60" s="24" t="s">
        <v>310</v>
      </c>
      <c r="C60" s="10" t="s">
        <v>111</v>
      </c>
      <c r="D60" s="10" t="s">
        <v>112</v>
      </c>
    </row>
    <row r="61" spans="1:7" x14ac:dyDescent="0.2">
      <c r="A61" s="10" t="s">
        <v>53</v>
      </c>
      <c r="B61" s="24" t="s">
        <v>310</v>
      </c>
      <c r="C61" s="10" t="s">
        <v>37</v>
      </c>
      <c r="D61" s="10" t="s">
        <v>113</v>
      </c>
    </row>
    <row r="62" spans="1:7" x14ac:dyDescent="0.2">
      <c r="A62" s="10" t="s">
        <v>53</v>
      </c>
      <c r="B62" s="24" t="s">
        <v>310</v>
      </c>
      <c r="C62" s="10" t="s">
        <v>114</v>
      </c>
      <c r="D62" s="10" t="s">
        <v>115</v>
      </c>
    </row>
    <row r="63" spans="1:7" x14ac:dyDescent="0.2">
      <c r="A63" s="10" t="s">
        <v>53</v>
      </c>
      <c r="B63" s="24" t="s">
        <v>310</v>
      </c>
      <c r="C63" s="10" t="s">
        <v>116</v>
      </c>
      <c r="D63" s="10" t="s">
        <v>117</v>
      </c>
    </row>
    <row r="64" spans="1:7" x14ac:dyDescent="0.2">
      <c r="A64" s="10" t="s">
        <v>53</v>
      </c>
      <c r="B64" s="24" t="s">
        <v>310</v>
      </c>
      <c r="C64" s="10" t="s">
        <v>109</v>
      </c>
      <c r="D64" s="10" t="s">
        <v>118</v>
      </c>
    </row>
    <row r="65" spans="1:7" x14ac:dyDescent="0.2">
      <c r="A65" s="10" t="s">
        <v>53</v>
      </c>
      <c r="B65" s="24" t="s">
        <v>310</v>
      </c>
      <c r="C65" s="10" t="s">
        <v>75</v>
      </c>
      <c r="D65" s="10" t="s">
        <v>119</v>
      </c>
    </row>
    <row r="66" spans="1:7" x14ac:dyDescent="0.2">
      <c r="A66" s="10" t="s">
        <v>53</v>
      </c>
      <c r="B66" s="24" t="s">
        <v>310</v>
      </c>
      <c r="C66" s="10" t="s">
        <v>120</v>
      </c>
      <c r="D66" s="10" t="s">
        <v>121</v>
      </c>
    </row>
    <row r="67" spans="1:7" x14ac:dyDescent="0.2">
      <c r="A67" s="10" t="s">
        <v>53</v>
      </c>
      <c r="B67" s="24" t="s">
        <v>311</v>
      </c>
      <c r="C67" s="10" t="s">
        <v>37</v>
      </c>
      <c r="D67" s="10" t="s">
        <v>70</v>
      </c>
    </row>
    <row r="68" spans="1:7" x14ac:dyDescent="0.2">
      <c r="A68" s="10" t="s">
        <v>53</v>
      </c>
      <c r="B68" s="24" t="s">
        <v>311</v>
      </c>
      <c r="C68" s="10" t="s">
        <v>122</v>
      </c>
      <c r="D68" s="10" t="s">
        <v>123</v>
      </c>
      <c r="G68" s="10" t="s">
        <v>124</v>
      </c>
    </row>
    <row r="69" spans="1:7" x14ac:dyDescent="0.2">
      <c r="A69" s="10" t="s">
        <v>53</v>
      </c>
      <c r="B69" s="24" t="s">
        <v>311</v>
      </c>
      <c r="C69" s="10" t="s">
        <v>55</v>
      </c>
      <c r="D69" s="10" t="s">
        <v>125</v>
      </c>
      <c r="G69" s="12" t="s">
        <v>126</v>
      </c>
    </row>
    <row r="70" spans="1:7" x14ac:dyDescent="0.2">
      <c r="A70" s="10" t="s">
        <v>53</v>
      </c>
      <c r="B70" s="24" t="s">
        <v>311</v>
      </c>
      <c r="C70" s="10" t="s">
        <v>127</v>
      </c>
      <c r="D70" s="10" t="s">
        <v>128</v>
      </c>
    </row>
    <row r="71" spans="1:7" x14ac:dyDescent="0.2">
      <c r="A71" s="10" t="s">
        <v>53</v>
      </c>
      <c r="B71" s="24" t="s">
        <v>311</v>
      </c>
      <c r="C71" s="10" t="s">
        <v>129</v>
      </c>
      <c r="D71" s="10" t="s">
        <v>130</v>
      </c>
    </row>
    <row r="72" spans="1:7" x14ac:dyDescent="0.2">
      <c r="A72" s="10" t="s">
        <v>53</v>
      </c>
      <c r="B72" s="24" t="s">
        <v>311</v>
      </c>
      <c r="C72" s="10" t="s">
        <v>131</v>
      </c>
      <c r="D72" s="10" t="s">
        <v>132</v>
      </c>
    </row>
    <row r="73" spans="1:7" x14ac:dyDescent="0.2">
      <c r="A73" s="10" t="s">
        <v>53</v>
      </c>
      <c r="B73" s="24" t="s">
        <v>311</v>
      </c>
      <c r="C73" s="10" t="s">
        <v>84</v>
      </c>
      <c r="D73" s="10" t="s">
        <v>133</v>
      </c>
    </row>
    <row r="74" spans="1:7" x14ac:dyDescent="0.2">
      <c r="A74" s="10" t="s">
        <v>53</v>
      </c>
      <c r="B74" s="24" t="s">
        <v>311</v>
      </c>
      <c r="C74" s="10" t="s">
        <v>65</v>
      </c>
      <c r="D74" s="10" t="s">
        <v>134</v>
      </c>
    </row>
    <row r="75" spans="1:7" ht="13.5" customHeight="1" x14ac:dyDescent="0.2">
      <c r="A75" s="10" t="s">
        <v>53</v>
      </c>
      <c r="B75" s="24" t="s">
        <v>311</v>
      </c>
      <c r="C75" s="10" t="s">
        <v>135</v>
      </c>
      <c r="D75" s="10" t="s">
        <v>136</v>
      </c>
      <c r="G75" s="14" t="s">
        <v>45</v>
      </c>
    </row>
    <row r="76" spans="1:7" x14ac:dyDescent="0.2">
      <c r="A76" s="10" t="s">
        <v>53</v>
      </c>
      <c r="B76" s="24" t="s">
        <v>311</v>
      </c>
      <c r="C76" s="10" t="s">
        <v>135</v>
      </c>
      <c r="D76" s="10" t="s">
        <v>137</v>
      </c>
      <c r="G76" s="14" t="s">
        <v>45</v>
      </c>
    </row>
    <row r="77" spans="1:7" x14ac:dyDescent="0.2">
      <c r="A77" s="10" t="s">
        <v>53</v>
      </c>
      <c r="B77" s="24" t="s">
        <v>311</v>
      </c>
      <c r="C77" s="10" t="s">
        <v>92</v>
      </c>
      <c r="D77" s="10" t="s">
        <v>138</v>
      </c>
      <c r="G77" s="12" t="s">
        <v>139</v>
      </c>
    </row>
    <row r="78" spans="1:7" x14ac:dyDescent="0.2">
      <c r="A78" s="10" t="s">
        <v>53</v>
      </c>
      <c r="B78" s="17" t="s">
        <v>312</v>
      </c>
      <c r="C78" s="10" t="s">
        <v>37</v>
      </c>
      <c r="D78" s="10" t="s">
        <v>140</v>
      </c>
    </row>
    <row r="79" spans="1:7" x14ac:dyDescent="0.2">
      <c r="A79" s="10" t="s">
        <v>53</v>
      </c>
      <c r="B79" s="17" t="s">
        <v>312</v>
      </c>
      <c r="C79" s="10" t="s">
        <v>141</v>
      </c>
      <c r="D79" s="10" t="s">
        <v>142</v>
      </c>
      <c r="G79" s="10" t="s">
        <v>143</v>
      </c>
    </row>
    <row r="80" spans="1:7" x14ac:dyDescent="0.2">
      <c r="A80" s="10" t="s">
        <v>53</v>
      </c>
      <c r="B80" s="17" t="s">
        <v>312</v>
      </c>
      <c r="C80" s="10" t="s">
        <v>105</v>
      </c>
      <c r="D80" s="10" t="s">
        <v>144</v>
      </c>
      <c r="E80" s="10" t="s">
        <v>145</v>
      </c>
      <c r="F80" s="10" t="s">
        <v>146</v>
      </c>
    </row>
    <row r="81" spans="1:7" x14ac:dyDescent="0.2">
      <c r="A81" s="10" t="s">
        <v>53</v>
      </c>
      <c r="B81" s="17" t="s">
        <v>312</v>
      </c>
      <c r="C81" s="10" t="s">
        <v>147</v>
      </c>
      <c r="D81" s="10" t="s">
        <v>148</v>
      </c>
    </row>
    <row r="82" spans="1:7" x14ac:dyDescent="0.2">
      <c r="A82" s="10" t="s">
        <v>53</v>
      </c>
      <c r="B82" s="17" t="s">
        <v>312</v>
      </c>
      <c r="C82" s="10" t="s">
        <v>149</v>
      </c>
      <c r="D82" s="10" t="s">
        <v>150</v>
      </c>
    </row>
    <row r="83" spans="1:7" x14ac:dyDescent="0.2">
      <c r="A83" s="10" t="s">
        <v>53</v>
      </c>
      <c r="B83" s="17" t="s">
        <v>312</v>
      </c>
      <c r="C83" s="10" t="s">
        <v>151</v>
      </c>
      <c r="D83" s="10" t="s">
        <v>152</v>
      </c>
    </row>
    <row r="84" spans="1:7" x14ac:dyDescent="0.2">
      <c r="A84" s="10" t="s">
        <v>53</v>
      </c>
      <c r="B84" s="17" t="s">
        <v>312</v>
      </c>
      <c r="C84" s="10" t="s">
        <v>153</v>
      </c>
      <c r="D84" s="10" t="s">
        <v>154</v>
      </c>
      <c r="G84" s="9" t="s">
        <v>155</v>
      </c>
    </row>
    <row r="85" spans="1:7" x14ac:dyDescent="0.2">
      <c r="A85" s="10" t="s">
        <v>53</v>
      </c>
      <c r="B85" s="17" t="s">
        <v>312</v>
      </c>
      <c r="C85" s="10" t="s">
        <v>156</v>
      </c>
      <c r="D85" s="10" t="s">
        <v>154</v>
      </c>
      <c r="G85" s="9" t="s">
        <v>155</v>
      </c>
    </row>
    <row r="86" spans="1:7" x14ac:dyDescent="0.2">
      <c r="A86" s="10" t="s">
        <v>53</v>
      </c>
      <c r="B86" s="17" t="s">
        <v>312</v>
      </c>
      <c r="C86" s="10" t="s">
        <v>157</v>
      </c>
      <c r="D86" s="10" t="s">
        <v>158</v>
      </c>
      <c r="G86" s="9" t="s">
        <v>155</v>
      </c>
    </row>
    <row r="87" spans="1:7" x14ac:dyDescent="0.2">
      <c r="A87" s="10" t="s">
        <v>53</v>
      </c>
      <c r="B87" s="17" t="s">
        <v>312</v>
      </c>
      <c r="C87" s="10" t="s">
        <v>159</v>
      </c>
      <c r="D87" s="10" t="s">
        <v>160</v>
      </c>
      <c r="G87" s="9" t="s">
        <v>155</v>
      </c>
    </row>
    <row r="88" spans="1:7" x14ac:dyDescent="0.2">
      <c r="A88" s="10" t="s">
        <v>53</v>
      </c>
      <c r="B88" s="17" t="s">
        <v>312</v>
      </c>
      <c r="C88" s="10" t="s">
        <v>161</v>
      </c>
      <c r="D88" s="10" t="s">
        <v>162</v>
      </c>
    </row>
    <row r="89" spans="1:7" x14ac:dyDescent="0.2">
      <c r="A89" s="10" t="s">
        <v>53</v>
      </c>
      <c r="B89" s="17" t="s">
        <v>312</v>
      </c>
      <c r="C89" s="10" t="s">
        <v>163</v>
      </c>
      <c r="D89" s="10" t="s">
        <v>164</v>
      </c>
    </row>
    <row r="90" spans="1:7" x14ac:dyDescent="0.2">
      <c r="A90" s="10" t="s">
        <v>53</v>
      </c>
      <c r="B90" s="17" t="s">
        <v>312</v>
      </c>
      <c r="C90" s="10" t="s">
        <v>165</v>
      </c>
      <c r="D90" s="10" t="s">
        <v>166</v>
      </c>
    </row>
    <row r="186" spans="4:8" x14ac:dyDescent="0.2">
      <c r="D186" s="16"/>
      <c r="E186" s="16"/>
      <c r="F186" s="16"/>
      <c r="G186" s="16"/>
      <c r="H186" s="16"/>
    </row>
    <row r="190" spans="4:8" x14ac:dyDescent="0.2">
      <c r="D190" s="16"/>
      <c r="E190" s="16"/>
      <c r="F190" s="16"/>
      <c r="G190" s="16"/>
      <c r="H190" s="16"/>
    </row>
    <row r="217" spans="4:8" x14ac:dyDescent="0.2">
      <c r="D217" s="16"/>
      <c r="E217" s="16"/>
      <c r="F217" s="16"/>
      <c r="G217" s="16"/>
      <c r="H217" s="16"/>
    </row>
    <row r="306" spans="4:8" x14ac:dyDescent="0.2">
      <c r="D306" s="16"/>
      <c r="E306" s="16"/>
      <c r="F306" s="16"/>
      <c r="G306" s="16"/>
      <c r="H306" s="16"/>
    </row>
    <row r="307" spans="4:8" x14ac:dyDescent="0.2">
      <c r="D307" s="16"/>
      <c r="E307" s="16"/>
      <c r="F307" s="16"/>
      <c r="G307" s="16"/>
      <c r="H307" s="16"/>
    </row>
    <row r="321" spans="4:8" x14ac:dyDescent="0.2">
      <c r="D321" s="16"/>
      <c r="E321" s="16"/>
      <c r="F321" s="16"/>
      <c r="G321" s="16"/>
      <c r="H321" s="16"/>
    </row>
    <row r="335" spans="4:8" x14ac:dyDescent="0.2">
      <c r="D335" s="16"/>
      <c r="E335" s="16"/>
      <c r="F335" s="16"/>
      <c r="G335" s="16"/>
      <c r="H335" s="16"/>
    </row>
  </sheetData>
  <mergeCells count="2">
    <mergeCell ref="A10:D10"/>
    <mergeCell ref="A1:F2"/>
  </mergeCells>
  <phoneticPr fontId="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"/>
  <sheetViews>
    <sheetView workbookViewId="0">
      <pane ySplit="9" topLeftCell="A10" activePane="bottomLeft" state="frozen"/>
      <selection pane="bottomLeft" activeCell="C20" sqref="C20"/>
    </sheetView>
  </sheetViews>
  <sheetFormatPr defaultColWidth="9" defaultRowHeight="14.25" x14ac:dyDescent="0.2"/>
  <cols>
    <col min="1" max="1" width="27.625" bestFit="1" customWidth="1"/>
    <col min="2" max="2" width="12" customWidth="1"/>
    <col min="3" max="3" width="9.875" customWidth="1"/>
    <col min="4" max="4" width="10" bestFit="1" customWidth="1"/>
    <col min="5" max="5" width="15.125" bestFit="1" customWidth="1"/>
    <col min="6" max="6" width="10.875" customWidth="1"/>
    <col min="7" max="7" width="17.25" bestFit="1" customWidth="1"/>
    <col min="8" max="8" width="19.125" customWidth="1"/>
    <col min="9" max="9" width="13.25" customWidth="1"/>
    <col min="10" max="10" width="23.375" customWidth="1"/>
    <col min="11" max="11" width="15" customWidth="1"/>
    <col min="13" max="13" width="15" customWidth="1"/>
    <col min="14" max="14" width="12.875" customWidth="1"/>
  </cols>
  <sheetData>
    <row r="1" spans="1:14" ht="14.25" customHeight="1" x14ac:dyDescent="0.2">
      <c r="A1" s="53" t="s">
        <v>328</v>
      </c>
      <c r="B1" s="53"/>
      <c r="C1" s="53"/>
      <c r="D1" s="53"/>
      <c r="E1" s="53"/>
      <c r="F1" s="53"/>
    </row>
    <row r="2" spans="1:14" x14ac:dyDescent="0.2">
      <c r="A2" s="53"/>
      <c r="B2" s="53"/>
      <c r="C2" s="53"/>
      <c r="D2" s="53"/>
      <c r="E2" s="53"/>
      <c r="F2" s="53"/>
    </row>
    <row r="3" spans="1:14" x14ac:dyDescent="0.2">
      <c r="A3" s="33" t="s">
        <v>316</v>
      </c>
      <c r="B3" s="33" t="s">
        <v>317</v>
      </c>
      <c r="C3" s="33" t="s">
        <v>318</v>
      </c>
      <c r="D3" s="33" t="s">
        <v>319</v>
      </c>
      <c r="E3" s="33" t="s">
        <v>327</v>
      </c>
      <c r="F3" s="33" t="s">
        <v>320</v>
      </c>
    </row>
    <row r="4" spans="1:14" x14ac:dyDescent="0.2">
      <c r="A4" s="22" t="s">
        <v>321</v>
      </c>
      <c r="B4" s="20">
        <v>44002</v>
      </c>
      <c r="C4">
        <v>40</v>
      </c>
      <c r="D4" s="21">
        <f t="shared" ref="D4" si="0">B4+C4</f>
        <v>44042</v>
      </c>
      <c r="E4" s="22"/>
      <c r="F4" s="22"/>
    </row>
    <row r="5" spans="1:14" x14ac:dyDescent="0.2">
      <c r="A5" s="22" t="s">
        <v>360</v>
      </c>
      <c r="B5" s="20">
        <v>44002</v>
      </c>
      <c r="C5">
        <v>20</v>
      </c>
      <c r="D5" s="21">
        <f t="shared" ref="D5:D7" si="1">B5+C5</f>
        <v>44022</v>
      </c>
      <c r="E5" s="22"/>
      <c r="F5" s="22"/>
    </row>
    <row r="6" spans="1:14" x14ac:dyDescent="0.2">
      <c r="A6" s="22" t="s">
        <v>329</v>
      </c>
      <c r="B6" s="20">
        <v>44002</v>
      </c>
      <c r="C6">
        <v>10</v>
      </c>
      <c r="D6" s="21">
        <f t="shared" si="1"/>
        <v>44012</v>
      </c>
      <c r="E6" s="22"/>
      <c r="F6" s="22"/>
    </row>
    <row r="7" spans="1:14" x14ac:dyDescent="0.2">
      <c r="A7" s="22" t="s">
        <v>324</v>
      </c>
      <c r="B7" s="20">
        <v>44002</v>
      </c>
      <c r="C7">
        <v>5</v>
      </c>
      <c r="D7" s="21">
        <f t="shared" si="1"/>
        <v>44007</v>
      </c>
      <c r="E7" s="22"/>
      <c r="F7" s="22"/>
    </row>
    <row r="9" spans="1:14" x14ac:dyDescent="0.2">
      <c r="A9" s="31" t="s">
        <v>0</v>
      </c>
      <c r="B9" s="31" t="s">
        <v>1</v>
      </c>
      <c r="C9" s="31" t="s">
        <v>167</v>
      </c>
      <c r="D9" s="31" t="s">
        <v>2</v>
      </c>
      <c r="E9" s="31" t="s">
        <v>3</v>
      </c>
      <c r="F9" s="31" t="s">
        <v>168</v>
      </c>
      <c r="G9" s="31" t="s">
        <v>169</v>
      </c>
      <c r="H9" s="31" t="s">
        <v>170</v>
      </c>
      <c r="I9" s="31" t="s">
        <v>171</v>
      </c>
      <c r="J9" s="31" t="s">
        <v>11</v>
      </c>
      <c r="K9" s="31" t="s">
        <v>12</v>
      </c>
      <c r="L9" s="31" t="s">
        <v>13</v>
      </c>
      <c r="M9" s="31" t="s">
        <v>14</v>
      </c>
      <c r="N9" s="31" t="s">
        <v>15</v>
      </c>
    </row>
  </sheetData>
  <mergeCells count="1">
    <mergeCell ref="A1:F2"/>
  </mergeCells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5"/>
  <sheetViews>
    <sheetView workbookViewId="0">
      <pane ySplit="7" topLeftCell="A8" activePane="bottomLeft" state="frozen"/>
      <selection pane="bottomLeft" activeCell="F11" sqref="F11"/>
    </sheetView>
  </sheetViews>
  <sheetFormatPr defaultColWidth="9" defaultRowHeight="14.25" x14ac:dyDescent="0.2"/>
  <cols>
    <col min="1" max="1" width="18" customWidth="1"/>
    <col min="2" max="2" width="11" bestFit="1" customWidth="1"/>
    <col min="3" max="4" width="13" customWidth="1"/>
    <col min="7" max="7" width="12.875" customWidth="1"/>
    <col min="11" max="11" width="25.375" customWidth="1"/>
    <col min="12" max="12" width="17.125" customWidth="1"/>
  </cols>
  <sheetData>
    <row r="1" spans="1:12" x14ac:dyDescent="0.2">
      <c r="A1" s="54" t="s">
        <v>330</v>
      </c>
      <c r="B1" s="54"/>
      <c r="C1" s="54"/>
      <c r="D1" s="54"/>
      <c r="E1" s="54"/>
      <c r="F1" s="54"/>
      <c r="G1" s="27"/>
      <c r="H1" s="27"/>
    </row>
    <row r="2" spans="1:12" x14ac:dyDescent="0.2">
      <c r="A2" s="33" t="s">
        <v>334</v>
      </c>
      <c r="B2" s="33" t="s">
        <v>317</v>
      </c>
      <c r="C2" s="33" t="s">
        <v>318</v>
      </c>
      <c r="D2" s="33" t="s">
        <v>319</v>
      </c>
      <c r="E2" s="33" t="s">
        <v>327</v>
      </c>
      <c r="F2" s="33" t="s">
        <v>320</v>
      </c>
    </row>
    <row r="3" spans="1:12" x14ac:dyDescent="0.2">
      <c r="A3" s="17" t="s">
        <v>331</v>
      </c>
    </row>
    <row r="4" spans="1:12" x14ac:dyDescent="0.2">
      <c r="A4" s="17" t="s">
        <v>332</v>
      </c>
    </row>
    <row r="5" spans="1:12" x14ac:dyDescent="0.2">
      <c r="A5" s="17" t="s">
        <v>333</v>
      </c>
    </row>
    <row r="8" spans="1:12" x14ac:dyDescent="0.2">
      <c r="A8" s="31" t="s">
        <v>172</v>
      </c>
      <c r="B8" s="31" t="s">
        <v>173</v>
      </c>
      <c r="C8" s="31" t="s">
        <v>174</v>
      </c>
      <c r="D8" s="31" t="s">
        <v>175</v>
      </c>
      <c r="E8" s="31" t="s">
        <v>176</v>
      </c>
      <c r="F8" s="31" t="s">
        <v>177</v>
      </c>
      <c r="G8" s="31" t="s">
        <v>178</v>
      </c>
      <c r="H8" s="31" t="s">
        <v>179</v>
      </c>
      <c r="I8" s="31" t="s">
        <v>180</v>
      </c>
      <c r="J8" s="31" t="s">
        <v>181</v>
      </c>
      <c r="K8" s="31" t="s">
        <v>182</v>
      </c>
      <c r="L8" s="9" t="s">
        <v>183</v>
      </c>
    </row>
    <row r="9" spans="1:12" x14ac:dyDescent="0.2">
      <c r="A9" s="17" t="s">
        <v>398</v>
      </c>
    </row>
    <row r="10" spans="1:12" x14ac:dyDescent="0.2">
      <c r="A10" s="17" t="s">
        <v>399</v>
      </c>
    </row>
    <row r="11" spans="1:12" x14ac:dyDescent="0.2">
      <c r="A11" s="17" t="s">
        <v>401</v>
      </c>
    </row>
    <row r="12" spans="1:12" x14ac:dyDescent="0.2">
      <c r="A12" s="17" t="s">
        <v>402</v>
      </c>
    </row>
    <row r="13" spans="1:12" x14ac:dyDescent="0.2">
      <c r="A13" s="17" t="s">
        <v>403</v>
      </c>
    </row>
    <row r="14" spans="1:12" x14ac:dyDescent="0.2">
      <c r="A14" s="17" t="s">
        <v>400</v>
      </c>
    </row>
    <row r="15" spans="1:12" x14ac:dyDescent="0.2">
      <c r="A15" s="17" t="s">
        <v>373</v>
      </c>
    </row>
  </sheetData>
  <mergeCells count="1">
    <mergeCell ref="A1:F1"/>
  </mergeCells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8"/>
  <sheetViews>
    <sheetView workbookViewId="0">
      <pane ySplit="7" topLeftCell="A8" activePane="bottomLeft" state="frozen"/>
      <selection pane="bottomLeft" activeCell="A2" sqref="A2:F2"/>
    </sheetView>
  </sheetViews>
  <sheetFormatPr defaultColWidth="9" defaultRowHeight="14.25" x14ac:dyDescent="0.2"/>
  <cols>
    <col min="1" max="1" width="35.875" customWidth="1"/>
    <col min="3" max="3" width="18.125" customWidth="1"/>
    <col min="5" max="5" width="21.375" bestFit="1" customWidth="1"/>
    <col min="7" max="7" width="18.375" customWidth="1"/>
    <col min="8" max="8" width="10.75" hidden="1" customWidth="1"/>
  </cols>
  <sheetData>
    <row r="1" spans="1:9" x14ac:dyDescent="0.2">
      <c r="A1" s="55" t="s">
        <v>330</v>
      </c>
      <c r="B1" s="55"/>
      <c r="C1" s="55"/>
      <c r="D1" s="55"/>
      <c r="E1" s="55"/>
      <c r="F1" s="55"/>
      <c r="G1" s="27"/>
      <c r="H1" s="27"/>
    </row>
    <row r="2" spans="1:9" x14ac:dyDescent="0.2">
      <c r="A2" s="32" t="s">
        <v>334</v>
      </c>
      <c r="B2" s="32" t="s">
        <v>317</v>
      </c>
      <c r="C2" s="32" t="s">
        <v>318</v>
      </c>
      <c r="D2" s="32" t="s">
        <v>319</v>
      </c>
      <c r="E2" s="32" t="s">
        <v>327</v>
      </c>
      <c r="F2" s="32" t="s">
        <v>320</v>
      </c>
      <c r="G2" s="25"/>
      <c r="H2" s="25"/>
    </row>
    <row r="3" spans="1:9" x14ac:dyDescent="0.2">
      <c r="A3" s="29" t="s">
        <v>331</v>
      </c>
      <c r="B3" s="30"/>
      <c r="C3" s="30"/>
      <c r="D3" s="30"/>
      <c r="E3" s="30"/>
      <c r="F3" s="30"/>
    </row>
    <row r="4" spans="1:9" x14ac:dyDescent="0.2">
      <c r="A4" s="29" t="s">
        <v>332</v>
      </c>
      <c r="B4" s="30"/>
      <c r="C4" s="30"/>
      <c r="D4" s="30"/>
      <c r="E4" s="30"/>
      <c r="F4" s="30"/>
    </row>
    <row r="5" spans="1:9" x14ac:dyDescent="0.2">
      <c r="A5" s="29" t="s">
        <v>333</v>
      </c>
      <c r="B5" s="30"/>
      <c r="C5" s="30"/>
      <c r="D5" s="30"/>
      <c r="E5" s="30"/>
      <c r="F5" s="30"/>
    </row>
    <row r="6" spans="1:9" x14ac:dyDescent="0.2">
      <c r="B6" s="17"/>
    </row>
    <row r="7" spans="1:9" x14ac:dyDescent="0.2">
      <c r="A7" s="31" t="s">
        <v>184</v>
      </c>
      <c r="B7" s="31" t="s">
        <v>2</v>
      </c>
      <c r="C7" s="31" t="s">
        <v>185</v>
      </c>
      <c r="D7" s="31" t="s">
        <v>186</v>
      </c>
      <c r="E7" s="31" t="s">
        <v>187</v>
      </c>
      <c r="F7" s="31" t="s">
        <v>188</v>
      </c>
      <c r="G7" s="31" t="s">
        <v>189</v>
      </c>
      <c r="H7" s="31" t="s">
        <v>190</v>
      </c>
      <c r="I7" s="31" t="s">
        <v>191</v>
      </c>
    </row>
    <row r="8" spans="1:9" x14ac:dyDescent="0.2">
      <c r="A8" t="s">
        <v>192</v>
      </c>
      <c r="B8" t="s">
        <v>193</v>
      </c>
    </row>
    <row r="9" spans="1:9" x14ac:dyDescent="0.2">
      <c r="A9" t="s">
        <v>192</v>
      </c>
      <c r="B9" t="s">
        <v>194</v>
      </c>
      <c r="H9" t="s">
        <v>195</v>
      </c>
    </row>
    <row r="10" spans="1:9" x14ac:dyDescent="0.2">
      <c r="A10" t="s">
        <v>192</v>
      </c>
      <c r="B10" t="s">
        <v>196</v>
      </c>
      <c r="C10" t="s">
        <v>197</v>
      </c>
    </row>
    <row r="11" spans="1:9" x14ac:dyDescent="0.2">
      <c r="A11" t="s">
        <v>198</v>
      </c>
      <c r="B11" t="s">
        <v>199</v>
      </c>
      <c r="C11" t="s">
        <v>200</v>
      </c>
    </row>
    <row r="12" spans="1:9" x14ac:dyDescent="0.2">
      <c r="A12" t="s">
        <v>198</v>
      </c>
      <c r="B12" t="s">
        <v>199</v>
      </c>
      <c r="C12" t="s">
        <v>201</v>
      </c>
      <c r="H12" t="s">
        <v>202</v>
      </c>
    </row>
    <row r="13" spans="1:9" x14ac:dyDescent="0.2">
      <c r="A13" t="s">
        <v>198</v>
      </c>
      <c r="B13" t="s">
        <v>203</v>
      </c>
      <c r="C13" t="s">
        <v>204</v>
      </c>
      <c r="H13" t="s">
        <v>205</v>
      </c>
    </row>
    <row r="14" spans="1:9" x14ac:dyDescent="0.2">
      <c r="A14" t="s">
        <v>198</v>
      </c>
      <c r="B14" t="s">
        <v>203</v>
      </c>
      <c r="C14" t="s">
        <v>206</v>
      </c>
      <c r="H14" t="s">
        <v>207</v>
      </c>
    </row>
    <row r="15" spans="1:9" x14ac:dyDescent="0.2">
      <c r="A15" t="s">
        <v>208</v>
      </c>
    </row>
    <row r="16" spans="1:9" x14ac:dyDescent="0.2">
      <c r="A16" t="s">
        <v>209</v>
      </c>
    </row>
    <row r="17" spans="1:1" x14ac:dyDescent="0.2">
      <c r="A17" s="17" t="s">
        <v>336</v>
      </c>
    </row>
    <row r="18" spans="1:1" x14ac:dyDescent="0.2">
      <c r="A18" t="s">
        <v>210</v>
      </c>
    </row>
  </sheetData>
  <mergeCells count="1">
    <mergeCell ref="A1:F1"/>
  </mergeCells>
  <phoneticPr fontId="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7"/>
  <sheetViews>
    <sheetView workbookViewId="0">
      <pane ySplit="1" topLeftCell="A2" activePane="bottomLeft" state="frozen"/>
      <selection pane="bottomLeft" activeCell="G22" sqref="G22"/>
    </sheetView>
  </sheetViews>
  <sheetFormatPr defaultColWidth="9" defaultRowHeight="14.25" x14ac:dyDescent="0.2"/>
  <cols>
    <col min="1" max="1" width="17.25" bestFit="1" customWidth="1"/>
  </cols>
  <sheetData>
    <row r="1" spans="1:6" x14ac:dyDescent="0.2">
      <c r="A1" s="17" t="s">
        <v>283</v>
      </c>
      <c r="B1" s="17" t="s">
        <v>347</v>
      </c>
      <c r="C1" s="17" t="s">
        <v>348</v>
      </c>
      <c r="D1" s="17" t="s">
        <v>349</v>
      </c>
      <c r="E1" s="17" t="s">
        <v>350</v>
      </c>
      <c r="F1" s="17" t="s">
        <v>338</v>
      </c>
    </row>
    <row r="2" spans="1:6" x14ac:dyDescent="0.2">
      <c r="A2" s="26" t="s">
        <v>351</v>
      </c>
    </row>
    <row r="3" spans="1:6" x14ac:dyDescent="0.2">
      <c r="A3" s="26" t="s">
        <v>361</v>
      </c>
    </row>
    <row r="4" spans="1:6" x14ac:dyDescent="0.2">
      <c r="A4" s="26" t="s">
        <v>382</v>
      </c>
    </row>
    <row r="5" spans="1:6" x14ac:dyDescent="0.2">
      <c r="A5" s="26" t="s">
        <v>383</v>
      </c>
    </row>
    <row r="6" spans="1:6" x14ac:dyDescent="0.2">
      <c r="A6" s="17" t="s">
        <v>362</v>
      </c>
    </row>
    <row r="7" spans="1:6" x14ac:dyDescent="0.2">
      <c r="A7" s="17" t="s">
        <v>352</v>
      </c>
    </row>
    <row r="8" spans="1:6" x14ac:dyDescent="0.2">
      <c r="A8" s="17" t="s">
        <v>353</v>
      </c>
    </row>
    <row r="9" spans="1:6" x14ac:dyDescent="0.2">
      <c r="A9" s="17" t="s">
        <v>354</v>
      </c>
    </row>
    <row r="10" spans="1:6" x14ac:dyDescent="0.2">
      <c r="A10" s="17" t="s">
        <v>355</v>
      </c>
    </row>
    <row r="11" spans="1:6" x14ac:dyDescent="0.2">
      <c r="A11" s="17" t="s">
        <v>314</v>
      </c>
    </row>
    <row r="12" spans="1:6" x14ac:dyDescent="0.2">
      <c r="A12" s="17" t="s">
        <v>356</v>
      </c>
    </row>
    <row r="13" spans="1:6" x14ac:dyDescent="0.2">
      <c r="A13" s="17" t="s">
        <v>357</v>
      </c>
    </row>
    <row r="14" spans="1:6" x14ac:dyDescent="0.2">
      <c r="A14" s="17" t="s">
        <v>358</v>
      </c>
    </row>
    <row r="15" spans="1:6" x14ac:dyDescent="0.2">
      <c r="A15" s="17" t="s">
        <v>359</v>
      </c>
    </row>
    <row r="16" spans="1:6" x14ac:dyDescent="0.2">
      <c r="A16" s="17" t="s">
        <v>371</v>
      </c>
    </row>
    <row r="17" spans="1:1" x14ac:dyDescent="0.2">
      <c r="A17" s="17" t="s">
        <v>372</v>
      </c>
    </row>
  </sheetData>
  <phoneticPr fontId="8" type="noConversion"/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7"/>
  <sheetViews>
    <sheetView workbookViewId="0">
      <pane ySplit="1" topLeftCell="A2" activePane="bottomLeft" state="frozen"/>
      <selection pane="bottomLeft"/>
    </sheetView>
  </sheetViews>
  <sheetFormatPr defaultColWidth="9" defaultRowHeight="14.25" x14ac:dyDescent="0.2"/>
  <cols>
    <col min="1" max="1" width="21.375" bestFit="1" customWidth="1"/>
    <col min="2" max="2" width="21.375" customWidth="1"/>
  </cols>
  <sheetData>
    <row r="1" spans="1:5" x14ac:dyDescent="0.2">
      <c r="A1" s="17" t="s">
        <v>369</v>
      </c>
      <c r="B1" s="17" t="s">
        <v>347</v>
      </c>
      <c r="C1" s="17" t="s">
        <v>370</v>
      </c>
      <c r="D1" s="17" t="s">
        <v>349</v>
      </c>
      <c r="E1" s="17" t="s">
        <v>338</v>
      </c>
    </row>
    <row r="2" spans="1:5" x14ac:dyDescent="0.2">
      <c r="A2" s="17" t="s">
        <v>366</v>
      </c>
      <c r="B2" s="17"/>
    </row>
    <row r="3" spans="1:5" x14ac:dyDescent="0.2">
      <c r="A3" s="17" t="s">
        <v>367</v>
      </c>
      <c r="B3" s="17"/>
    </row>
    <row r="4" spans="1:5" x14ac:dyDescent="0.2">
      <c r="A4" s="26" t="s">
        <v>368</v>
      </c>
      <c r="B4" s="36"/>
    </row>
    <row r="5" spans="1:5" x14ac:dyDescent="0.2">
      <c r="A5" s="17" t="s">
        <v>363</v>
      </c>
      <c r="B5" s="17"/>
    </row>
    <row r="6" spans="1:5" x14ac:dyDescent="0.2">
      <c r="A6" s="17" t="s">
        <v>365</v>
      </c>
      <c r="B6" s="17"/>
    </row>
    <row r="7" spans="1:5" x14ac:dyDescent="0.2">
      <c r="A7" s="17" t="s">
        <v>364</v>
      </c>
      <c r="B7" s="17"/>
    </row>
  </sheetData>
  <phoneticPr fontId="8" type="noConversion"/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"/>
  <sheetViews>
    <sheetView workbookViewId="0">
      <pane ySplit="7" topLeftCell="A8" activePane="bottomLeft" state="frozen"/>
      <selection pane="bottomLeft" activeCell="A7" sqref="A7:K7"/>
    </sheetView>
  </sheetViews>
  <sheetFormatPr defaultColWidth="9" defaultRowHeight="14.25" x14ac:dyDescent="0.2"/>
  <cols>
    <col min="1" max="1" width="18.375" bestFit="1" customWidth="1"/>
  </cols>
  <sheetData>
    <row r="1" spans="1:11" x14ac:dyDescent="0.2">
      <c r="A1" s="17" t="s">
        <v>283</v>
      </c>
      <c r="B1" s="17" t="s">
        <v>347</v>
      </c>
      <c r="C1" s="17" t="s">
        <v>348</v>
      </c>
      <c r="D1" s="17" t="s">
        <v>349</v>
      </c>
      <c r="E1" s="17" t="s">
        <v>350</v>
      </c>
      <c r="F1" s="17" t="s">
        <v>338</v>
      </c>
    </row>
    <row r="2" spans="1:11" x14ac:dyDescent="0.2">
      <c r="A2" s="36" t="s">
        <v>374</v>
      </c>
    </row>
    <row r="3" spans="1:11" x14ac:dyDescent="0.2">
      <c r="A3" s="36" t="s">
        <v>375</v>
      </c>
    </row>
    <row r="4" spans="1:11" x14ac:dyDescent="0.2">
      <c r="A4" s="36" t="s">
        <v>376</v>
      </c>
    </row>
    <row r="5" spans="1:11" x14ac:dyDescent="0.2">
      <c r="A5" s="36" t="s">
        <v>373</v>
      </c>
    </row>
    <row r="6" spans="1:11" x14ac:dyDescent="0.2">
      <c r="A6" s="36"/>
    </row>
    <row r="7" spans="1:11" x14ac:dyDescent="0.2">
      <c r="A7" t="s">
        <v>211</v>
      </c>
      <c r="B7" t="s">
        <v>212</v>
      </c>
      <c r="C7" t="s">
        <v>213</v>
      </c>
      <c r="D7" t="s">
        <v>214</v>
      </c>
      <c r="E7" t="s">
        <v>215</v>
      </c>
      <c r="F7" t="s">
        <v>214</v>
      </c>
      <c r="G7" t="s">
        <v>216</v>
      </c>
      <c r="H7" t="s">
        <v>217</v>
      </c>
      <c r="I7" s="17" t="s">
        <v>337</v>
      </c>
      <c r="J7" s="17" t="s">
        <v>338</v>
      </c>
      <c r="K7" s="17" t="s">
        <v>339</v>
      </c>
    </row>
  </sheetData>
  <phoneticPr fontId="8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02122-45DC-4CA8-851E-5832E4EB26B8}">
  <dimension ref="A1:K17"/>
  <sheetViews>
    <sheetView workbookViewId="0">
      <pane ySplit="8" topLeftCell="A9" activePane="bottomLeft" state="frozen"/>
      <selection pane="bottomLeft" activeCell="D13" sqref="D13"/>
    </sheetView>
  </sheetViews>
  <sheetFormatPr defaultColWidth="9" defaultRowHeight="14.25" x14ac:dyDescent="0.2"/>
  <cols>
    <col min="1" max="1" width="19.25" customWidth="1"/>
    <col min="2" max="2" width="18.375" bestFit="1" customWidth="1"/>
  </cols>
  <sheetData>
    <row r="1" spans="1:11" x14ac:dyDescent="0.2">
      <c r="A1" s="17" t="s">
        <v>283</v>
      </c>
      <c r="B1" s="17" t="s">
        <v>397</v>
      </c>
      <c r="C1" s="17" t="s">
        <v>348</v>
      </c>
      <c r="D1" s="17" t="s">
        <v>349</v>
      </c>
      <c r="E1" s="17" t="s">
        <v>350</v>
      </c>
      <c r="F1" s="17" t="s">
        <v>338</v>
      </c>
    </row>
    <row r="2" spans="1:11" x14ac:dyDescent="0.2">
      <c r="A2" s="36" t="s">
        <v>331</v>
      </c>
    </row>
    <row r="3" spans="1:11" x14ac:dyDescent="0.2">
      <c r="A3" s="36" t="s">
        <v>332</v>
      </c>
    </row>
    <row r="4" spans="1:11" x14ac:dyDescent="0.2">
      <c r="A4" s="36" t="s">
        <v>377</v>
      </c>
    </row>
    <row r="5" spans="1:11" x14ac:dyDescent="0.2">
      <c r="A5" s="36" t="s">
        <v>378</v>
      </c>
    </row>
    <row r="6" spans="1:11" x14ac:dyDescent="0.2">
      <c r="A6" s="36" t="s">
        <v>379</v>
      </c>
    </row>
    <row r="8" spans="1:11" x14ac:dyDescent="0.2">
      <c r="A8" t="s">
        <v>218</v>
      </c>
      <c r="B8" t="s">
        <v>212</v>
      </c>
      <c r="C8" t="s">
        <v>213</v>
      </c>
      <c r="D8" t="s">
        <v>214</v>
      </c>
      <c r="E8" t="s">
        <v>215</v>
      </c>
      <c r="F8" t="s">
        <v>214</v>
      </c>
      <c r="G8" t="s">
        <v>219</v>
      </c>
      <c r="H8" t="s">
        <v>217</v>
      </c>
      <c r="I8" s="17" t="s">
        <v>337</v>
      </c>
      <c r="J8" s="17" t="s">
        <v>338</v>
      </c>
      <c r="K8" s="17" t="s">
        <v>339</v>
      </c>
    </row>
    <row r="9" spans="1:11" x14ac:dyDescent="0.2">
      <c r="B9" s="36" t="s">
        <v>331</v>
      </c>
      <c r="D9" s="8"/>
      <c r="F9" s="8"/>
      <c r="H9" s="8"/>
    </row>
    <row r="10" spans="1:11" x14ac:dyDescent="0.2">
      <c r="B10" s="36" t="s">
        <v>332</v>
      </c>
      <c r="D10" s="8"/>
      <c r="F10" s="8"/>
      <c r="H10" s="8"/>
    </row>
    <row r="11" spans="1:11" x14ac:dyDescent="0.2">
      <c r="B11" s="36" t="s">
        <v>377</v>
      </c>
      <c r="D11" s="8"/>
      <c r="F11" s="8"/>
      <c r="H11" s="8"/>
    </row>
    <row r="12" spans="1:11" x14ac:dyDescent="0.2">
      <c r="B12" s="36" t="s">
        <v>378</v>
      </c>
      <c r="D12" s="8"/>
      <c r="F12" s="8"/>
      <c r="H12" s="8"/>
    </row>
    <row r="13" spans="1:11" x14ac:dyDescent="0.2">
      <c r="B13" s="36" t="s">
        <v>379</v>
      </c>
      <c r="D13" s="8"/>
      <c r="F13" s="8"/>
      <c r="H13" s="8"/>
    </row>
    <row r="14" spans="1:11" x14ac:dyDescent="0.2">
      <c r="D14" s="8"/>
      <c r="F14" s="8"/>
      <c r="H14" s="8"/>
    </row>
    <row r="15" spans="1:11" x14ac:dyDescent="0.2">
      <c r="D15" s="8"/>
      <c r="F15" s="8"/>
      <c r="H15" s="8"/>
    </row>
    <row r="16" spans="1:11" x14ac:dyDescent="0.2">
      <c r="D16" s="8"/>
      <c r="F16" s="8"/>
      <c r="H16" s="8"/>
    </row>
    <row r="17" spans="4:8" x14ac:dyDescent="0.2">
      <c r="D17" s="8"/>
      <c r="F17" s="8"/>
      <c r="H17" s="8"/>
    </row>
  </sheetData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总甘特图</vt:lpstr>
      <vt:lpstr>技术培训</vt:lpstr>
      <vt:lpstr>讨论会</vt:lpstr>
      <vt:lpstr>耗材讨论</vt:lpstr>
      <vt:lpstr>仪器讨论</vt:lpstr>
      <vt:lpstr>工作计划培训</vt:lpstr>
      <vt:lpstr>文件编写培训</vt:lpstr>
      <vt:lpstr>STP计划</vt:lpstr>
      <vt:lpstr>SMP计划</vt:lpstr>
      <vt:lpstr>审计计划</vt:lpstr>
      <vt:lpstr>SOP计划</vt:lpstr>
      <vt:lpstr>设备仪器采购、验证甘特图</vt:lpstr>
      <vt:lpstr>方法学进度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2015-06-05T18:19:00Z</dcterms:created>
  <dcterms:modified xsi:type="dcterms:W3CDTF">2020-08-30T05:45:20Z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